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iktoria\Documents\Планы, объемы\Планы, объемы 2025\0) Протокол 69 от 28.12.2024 (есть приложения, но нет пока протокола)\"/>
    </mc:Choice>
  </mc:AlternateContent>
  <bookViews>
    <workbookView xWindow="0" yWindow="0" windowWidth="28800" windowHeight="12435"/>
  </bookViews>
  <sheets>
    <sheet name="приложение №4" sheetId="29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depart_1">[1]SPR!$J$2:$J$8</definedName>
    <definedName name="district">[2]SPR!$B$3:$B$44</definedName>
    <definedName name="district_1">[2]SPR!$B$3:$B$44</definedName>
    <definedName name="fap">[3]SPR!$D$1</definedName>
    <definedName name="fap_1">[4]SPR!$D$1</definedName>
    <definedName name="HTML_CodePage">1251</definedName>
    <definedName name="HTML_Description">""</definedName>
    <definedName name="HTML_Email">""</definedName>
    <definedName name="HTML_Header">"кРАП"</definedName>
    <definedName name="HTML_LastUpdate">"03.06.99"</definedName>
    <definedName name="HTML_LineAfter">FALSE()</definedName>
    <definedName name="HTML_LineBefore">FALSE()</definedName>
    <definedName name="HTML_Name">"Вячеслав Г. Колчин"</definedName>
    <definedName name="HTML_OBDlg2">TRUE()</definedName>
    <definedName name="HTML_OBDlg4">TRUE()</definedName>
    <definedName name="HTML_OS">0</definedName>
    <definedName name="HTML_PathFile">"C:\1S\AworkSIBAL\ФИНПЛАН\Платежи-поступления\MyHTML.htm"</definedName>
    <definedName name="HTML_Title">"План платежей 0699"</definedName>
    <definedName name="list">[5]список!$B:$B</definedName>
    <definedName name="name">[6]SPR!$B$2:$B$172</definedName>
    <definedName name="name_1">[7]SPR!$B$2:$B$172</definedName>
    <definedName name="sd">[8]ккп!$CW$130:$CW$163</definedName>
    <definedName name="_xlnm.Print_Titles" localSheetId="0">'приложение №4'!$D:$D,'приложение №4'!$5:$5</definedName>
  </definedNames>
  <calcPr calcId="162913"/>
  <fileRecoveryPr autoRecover="0"/>
</workbook>
</file>

<file path=xl/calcChain.xml><?xml version="1.0" encoding="utf-8"?>
<calcChain xmlns="http://schemas.openxmlformats.org/spreadsheetml/2006/main">
  <c r="AY22" i="29" l="1"/>
  <c r="AU6" i="29" l="1"/>
  <c r="AS6" i="29"/>
  <c r="AJ6" i="29"/>
  <c r="AH6" i="29"/>
  <c r="AB6" i="29"/>
  <c r="G6" i="29"/>
  <c r="AI6" i="29" l="1"/>
  <c r="AG21" i="29"/>
  <c r="AY6" i="29" l="1"/>
  <c r="E21" i="29"/>
  <c r="E20" i="29"/>
  <c r="AH15" i="29"/>
  <c r="AJ15" i="29"/>
  <c r="AI15" i="29" s="1"/>
  <c r="AY15" i="29" s="1"/>
  <c r="AQ17" i="29" l="1"/>
  <c r="AR17" i="29"/>
  <c r="AS17" i="29"/>
  <c r="AT17" i="29"/>
  <c r="AV17" i="29"/>
  <c r="AW17" i="29"/>
  <c r="AX17" i="29"/>
  <c r="AO17" i="29"/>
  <c r="AN17" i="29"/>
  <c r="AL17" i="29"/>
  <c r="AK17" i="29"/>
  <c r="AJ17" i="29"/>
  <c r="AH17" i="29"/>
  <c r="AG17" i="29"/>
  <c r="AF17" i="29"/>
  <c r="AD17" i="29"/>
  <c r="AA17" i="29"/>
  <c r="Z17" i="29"/>
  <c r="Y17" i="29"/>
  <c r="X17" i="29"/>
  <c r="W17" i="29"/>
  <c r="V17" i="29"/>
  <c r="U17" i="29"/>
  <c r="T17" i="29"/>
  <c r="S17" i="29"/>
  <c r="R17" i="29"/>
  <c r="Q17" i="29"/>
  <c r="P17" i="29"/>
  <c r="O17" i="29"/>
  <c r="N17" i="29"/>
  <c r="L17" i="29"/>
  <c r="K17" i="29"/>
  <c r="J17" i="29"/>
  <c r="I17" i="29"/>
  <c r="H17" i="29"/>
  <c r="F17" i="29"/>
  <c r="E17" i="29"/>
  <c r="E22" i="29"/>
  <c r="M17" i="29" l="1"/>
  <c r="AE17" i="29"/>
  <c r="AM17" i="29"/>
  <c r="AC17" i="29" l="1"/>
  <c r="AP17" i="29"/>
  <c r="W9" i="29" l="1"/>
  <c r="AS7" i="29" l="1"/>
  <c r="G17" i="29"/>
  <c r="I7" i="29" l="1"/>
  <c r="K7" i="29"/>
  <c r="L7" i="29"/>
  <c r="M7" i="29"/>
  <c r="N7" i="29"/>
  <c r="O7" i="29"/>
  <c r="P7" i="29"/>
  <c r="S7" i="29"/>
  <c r="U7" i="29"/>
  <c r="V7" i="29"/>
  <c r="X7" i="29"/>
  <c r="Y7" i="29"/>
  <c r="Z7" i="29"/>
  <c r="AA7" i="29"/>
  <c r="AD7" i="29"/>
  <c r="AG7" i="29"/>
  <c r="AL7" i="29"/>
  <c r="AM7" i="29"/>
  <c r="AN7" i="29"/>
  <c r="AO7" i="29"/>
  <c r="AP7" i="29"/>
  <c r="AT7" i="29"/>
  <c r="AV7" i="29"/>
  <c r="AW7" i="29"/>
  <c r="AX7" i="29"/>
  <c r="Q7" i="29" l="1"/>
  <c r="W7" i="29"/>
  <c r="J7" i="29"/>
  <c r="H7" i="29"/>
  <c r="AB17" i="29"/>
  <c r="AF7" i="29"/>
  <c r="AR7" i="29"/>
  <c r="AQ7" i="29"/>
  <c r="AU17" i="29" l="1"/>
  <c r="AB7" i="29"/>
  <c r="T7" i="29"/>
  <c r="AU7" i="29"/>
  <c r="AE7" i="29"/>
  <c r="R7" i="29"/>
  <c r="E7" i="29"/>
  <c r="AC7" i="29"/>
  <c r="AI17" i="29" l="1"/>
  <c r="AY17" i="29"/>
  <c r="F7" i="29"/>
  <c r="AK7" i="29"/>
  <c r="AJ7" i="29" l="1"/>
  <c r="AI7" i="29" l="1"/>
  <c r="G7" i="29" l="1"/>
  <c r="AH7" i="29" l="1"/>
  <c r="AY7" i="29" l="1"/>
</calcChain>
</file>

<file path=xl/sharedStrings.xml><?xml version="1.0" encoding="utf-8"?>
<sst xmlns="http://schemas.openxmlformats.org/spreadsheetml/2006/main" count="59" uniqueCount="58">
  <si>
    <t>Код МО</t>
  </si>
  <si>
    <t>Наименование МО</t>
  </si>
  <si>
    <t>Краткое наименование МО</t>
  </si>
  <si>
    <t xml:space="preserve">Компьютерная томография </t>
  </si>
  <si>
    <t>Ультразвуковые исследования сердечно-сосудистой системы</t>
  </si>
  <si>
    <t>Эндоскопическое диагностическое исследование</t>
  </si>
  <si>
    <t xml:space="preserve">Молекулярно-генетическое исследование с целью диагностики онкологических заболеваний </t>
  </si>
  <si>
    <t>Проведение профилактических медицинских осмотров</t>
  </si>
  <si>
    <t xml:space="preserve"> «Школы для больных сахарным диабетом»</t>
  </si>
  <si>
    <t>в том числе для лечения больных гепатитом С</t>
  </si>
  <si>
    <t>Магнитно-резонансная томография</t>
  </si>
  <si>
    <t xml:space="preserve">Патологоанатомическое исследование биопсийного (операционного) материала с целью диагностики онкологических заболеваний </t>
  </si>
  <si>
    <t>Посещения по неотложной медицинской помощи</t>
  </si>
  <si>
    <t>в том числе ЭКО</t>
  </si>
  <si>
    <t xml:space="preserve">Случаи госпитализации по высокотехнологичной медицинской помощи </t>
  </si>
  <si>
    <t xml:space="preserve">Пролеченные больные по высокотехнологичной медицинской помощи </t>
  </si>
  <si>
    <t>Диспансерное наблюдение ВСЕГО:</t>
  </si>
  <si>
    <t>в том числе по поводу онкологических заболеваний</t>
  </si>
  <si>
    <t>в том числе по поводу сахарного диабета</t>
  </si>
  <si>
    <t>в том числе по поводу болезней системы кровообращения</t>
  </si>
  <si>
    <t>в том числе углубленная диспансеризация</t>
  </si>
  <si>
    <t>Проведение диспансеризации, всего</t>
  </si>
  <si>
    <t>Случаи госпитализации, за исключением медицинской реабилитации</t>
  </si>
  <si>
    <t>Пролеченные больные в дневных стационарах всех типов, за исключением медицинской реабилитации</t>
  </si>
  <si>
    <t xml:space="preserve">Посещения с профилактическими и иными целями, ВСЕГО </t>
  </si>
  <si>
    <t>Обращения ВСЕГО</t>
  </si>
  <si>
    <r>
      <t>Проведение диагностических (лабораторных) исследований - ВСЕГО, в том числе:</t>
    </r>
    <r>
      <rPr>
        <sz val="11"/>
        <color rgb="FFFF0000"/>
        <rFont val="Times New Roman"/>
        <family val="1"/>
        <charset val="204"/>
      </rPr>
      <t xml:space="preserve"> </t>
    </r>
  </si>
  <si>
    <t>кроме того случаи госпитализации по профилю «Медицинская реабилитация»</t>
  </si>
  <si>
    <t xml:space="preserve"> кроме того пролеченные больные в дневных стационарах по профилю «Медицинская реабилитация»</t>
  </si>
  <si>
    <t>Медицинская помощь в амбулаторных условиях, оплата которой осуществляется по подушевому нормативу финансирования на прикрепившихся лиц</t>
  </si>
  <si>
    <t>Медицинская помощь в амбулаторных условиях, оплата которой осуществляется за единицу объема медицинской помощи (медицинскую услугу), всего - в том числе за:</t>
  </si>
  <si>
    <t>в амбулаторных условиях (всего)</t>
  </si>
  <si>
    <t>Медицинская помощь в амбулаторных условиях, оплата которой осуществляется по нормативу финансирования структурного подразделения</t>
  </si>
  <si>
    <r>
      <rPr>
        <sz val="11"/>
        <color rgb="FFFF0000"/>
        <rFont val="Times New Roman"/>
        <family val="1"/>
        <charset val="204"/>
      </rPr>
      <t>Диспансеризация</t>
    </r>
    <r>
      <rPr>
        <sz val="11"/>
        <rFont val="Times New Roman"/>
        <family val="1"/>
        <charset val="204"/>
      </rPr>
      <t xml:space="preserve"> по оценке репродуктивного здоровья </t>
    </r>
    <r>
      <rPr>
        <sz val="11"/>
        <color rgb="FFFF0000"/>
        <rFont val="Times New Roman"/>
        <family val="1"/>
        <charset val="204"/>
      </rPr>
      <t>женщин и мужчин</t>
    </r>
  </si>
  <si>
    <t>Посещения с профилактическими целями  центров здоровья</t>
  </si>
  <si>
    <t>ОФЭКТ/КТ</t>
  </si>
  <si>
    <t>ОБЛАСТНОЕ ГОСУДАРСТВЕННОЕ БЮДЖЕТНОЕ УЧРЕЖДЕНИЕ ЗДРАВООХРАНЕНИЯ "НИЖНЕУДИНСКАЯ РАЙОННАЯ БОЛЬНИЦА" (5)</t>
  </si>
  <si>
    <t>Нижнеудинск РБ (5)</t>
  </si>
  <si>
    <t>2025 год</t>
  </si>
  <si>
    <t xml:space="preserve">в том числе посещения с иными целями, ВСЕГО </t>
  </si>
  <si>
    <r>
      <rPr>
        <sz val="11"/>
        <color rgb="FFFF0000"/>
        <rFont val="Times New Roman"/>
        <family val="1"/>
        <charset val="204"/>
      </rPr>
      <t xml:space="preserve"> кроме того</t>
    </r>
    <r>
      <rPr>
        <sz val="11"/>
        <rFont val="Times New Roman"/>
        <family val="1"/>
        <charset val="204"/>
      </rPr>
      <t xml:space="preserve"> "Медицинская реабилитация" в амбулаторных условиях (Комплексное посещение)</t>
    </r>
  </si>
  <si>
    <t>ПЭТ-КТ</t>
  </si>
  <si>
    <t>в том числе женщин</t>
  </si>
  <si>
    <t>в том числе мужчин</t>
  </si>
  <si>
    <t>в том числе стентирование для больных с инфарктом миокарда</t>
  </si>
  <si>
    <t xml:space="preserve"> в том числе имплантация частотно-адаптированного кардиостимулятора взрослым</t>
  </si>
  <si>
    <t>в том числе эндоваскулярная деструкция дополнительных проводящих путей и аритмогенных зон сердца</t>
  </si>
  <si>
    <t>в том числе стентирование/эндартерэктомия</t>
  </si>
  <si>
    <t>Медицинская помощь, оплата которой осуществляется за случай лечения, всего - в том числе:</t>
  </si>
  <si>
    <t>Специализированная (за исключением высокотехнологичной) медицинская помощь - всего</t>
  </si>
  <si>
    <t>Высокотехнологичная медицинская помощь - всего</t>
  </si>
  <si>
    <t>Медицинская помощь вне медицинской организации, оплата которой осуществляется по подушевому нормативу финансированию на прикрепившихся лиц (скорая медицинская помощь), в т.ч. тромболизис</t>
  </si>
  <si>
    <t xml:space="preserve">Итого сумма </t>
  </si>
  <si>
    <t>Установлено Решением Комиссии по разработке территориальной программы ОМС в Иркутской области (Приложение № 4 "Плановые объемы финансового обеспечения медицинской помощи" к Протоколу №69 от 28.12.2024г.</t>
  </si>
  <si>
    <t>подуш+КС+ДС</t>
  </si>
  <si>
    <t>в допик</t>
  </si>
  <si>
    <t>Протокол №65 от 23.12.2024</t>
  </si>
  <si>
    <t>фапы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</si>
</sst>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-* #,##0.00\ _₽_-;\-* #,##0.00\ _₽_-;_-* &quot;-&quot;??\ _₽_-;_-@_-"/>
    <numFmt numFmtId="165" formatCode="\ * #,##0.00&quot;    &quot;;\-* #,##0.00&quot;    &quot;;\ * \-#&quot;    &quot;;\ @\ "/>
    <numFmt numFmtId="166" formatCode="#,##0.0"/>
    <numFmt numFmtId="167" formatCode="_-* #,##0\ _₽_-;\-* #,##0\ _₽_-;_-* &quot;-&quot;??\ _₽_-;_-@_-"/>
  </numFmts>
  <fonts count="14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6" fillId="0" borderId="0"/>
    <xf numFmtId="0" fontId="6" fillId="0" borderId="0"/>
    <xf numFmtId="0" fontId="4" fillId="0" borderId="0"/>
    <xf numFmtId="165" fontId="6" fillId="0" borderId="0" applyBorder="0" applyProtection="0"/>
    <xf numFmtId="0" fontId="7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  <xf numFmtId="0" fontId="7" fillId="0" borderId="0"/>
    <xf numFmtId="43" fontId="6" fillId="0" borderId="0" applyFont="0" applyFill="0" applyBorder="0" applyAlignment="0" applyProtection="0"/>
  </cellStyleXfs>
  <cellXfs count="58">
    <xf numFmtId="0" fontId="0" fillId="0" borderId="0" xfId="0"/>
    <xf numFmtId="3" fontId="5" fillId="0" borderId="0" xfId="0" applyNumberFormat="1" applyFont="1" applyFill="1"/>
    <xf numFmtId="3" fontId="5" fillId="0" borderId="1" xfId="2" applyNumberFormat="1" applyFont="1" applyFill="1" applyBorder="1" applyAlignment="1">
      <alignment horizontal="center" vertical="center"/>
    </xf>
    <xf numFmtId="3" fontId="5" fillId="0" borderId="0" xfId="0" applyNumberFormat="1" applyFont="1" applyFill="1" applyAlignment="1">
      <alignment horizontal="center" vertical="center"/>
    </xf>
    <xf numFmtId="3" fontId="10" fillId="0" borderId="0" xfId="0" applyNumberFormat="1" applyFont="1" applyFill="1"/>
    <xf numFmtId="3" fontId="10" fillId="0" borderId="0" xfId="0" applyNumberFormat="1" applyFont="1" applyFill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Alignment="1"/>
    <xf numFmtId="3" fontId="5" fillId="0" borderId="1" xfId="0" applyNumberFormat="1" applyFont="1" applyFill="1" applyBorder="1"/>
    <xf numFmtId="3" fontId="5" fillId="0" borderId="1" xfId="0" applyNumberFormat="1" applyFont="1" applyFill="1" applyBorder="1" applyAlignment="1">
      <alignment horizontal="left" vertical="center" wrapText="1"/>
    </xf>
    <xf numFmtId="3" fontId="5" fillId="0" borderId="0" xfId="0" applyNumberFormat="1" applyFont="1" applyFill="1" applyAlignment="1">
      <alignment horizontal="left" vertical="center" wrapText="1"/>
    </xf>
    <xf numFmtId="4" fontId="5" fillId="0" borderId="1" xfId="2" applyNumberFormat="1" applyFont="1" applyFill="1" applyBorder="1" applyAlignment="1">
      <alignment horizontal="center" vertical="center" wrapText="1"/>
    </xf>
    <xf numFmtId="4" fontId="5" fillId="0" borderId="1" xfId="3" applyNumberFormat="1" applyFont="1" applyFill="1" applyBorder="1" applyAlignment="1">
      <alignment horizontal="center" vertical="center" wrapText="1"/>
    </xf>
    <xf numFmtId="4" fontId="5" fillId="0" borderId="1" xfId="4" applyNumberFormat="1" applyFont="1" applyFill="1" applyBorder="1" applyAlignment="1" applyProtection="1">
      <alignment horizontal="center" vertical="center" wrapText="1"/>
    </xf>
    <xf numFmtId="4" fontId="5" fillId="0" borderId="0" xfId="0" applyNumberFormat="1" applyFont="1" applyFill="1" applyAlignment="1">
      <alignment horizontal="left" vertical="center" wrapText="1"/>
    </xf>
    <xf numFmtId="4" fontId="5" fillId="0" borderId="0" xfId="0" applyNumberFormat="1" applyFont="1" applyFill="1" applyAlignment="1">
      <alignment horizontal="center" vertical="center"/>
    </xf>
    <xf numFmtId="4" fontId="10" fillId="0" borderId="0" xfId="0" applyNumberFormat="1" applyFont="1" applyFill="1" applyAlignment="1">
      <alignment horizontal="center" vertical="center"/>
    </xf>
    <xf numFmtId="3" fontId="5" fillId="0" borderId="1" xfId="0" applyNumberFormat="1" applyFont="1" applyFill="1" applyBorder="1" applyAlignment="1">
      <alignment horizontal="center"/>
    </xf>
    <xf numFmtId="3" fontId="5" fillId="0" borderId="1" xfId="0" applyNumberFormat="1" applyFont="1" applyFill="1" applyBorder="1" applyAlignment="1">
      <alignment vertical="center" wrapText="1"/>
    </xf>
    <xf numFmtId="4" fontId="5" fillId="0" borderId="0" xfId="0" applyNumberFormat="1" applyFont="1" applyFill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166" fontId="8" fillId="0" borderId="0" xfId="0" applyNumberFormat="1" applyFont="1" applyFill="1" applyAlignment="1"/>
    <xf numFmtId="4" fontId="9" fillId="0" borderId="0" xfId="0" applyNumberFormat="1" applyFont="1" applyFill="1" applyAlignment="1">
      <alignment horizontal="center" vertical="center"/>
    </xf>
    <xf numFmtId="3" fontId="8" fillId="0" borderId="1" xfId="0" applyNumberFormat="1" applyFont="1" applyFill="1" applyBorder="1" applyAlignment="1">
      <alignment horizontal="left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3" fontId="5" fillId="0" borderId="1" xfId="2" applyNumberFormat="1" applyFont="1" applyFill="1" applyBorder="1" applyAlignment="1">
      <alignment horizontal="center" vertical="center" wrapText="1"/>
    </xf>
    <xf numFmtId="4" fontId="9" fillId="0" borderId="1" xfId="4" applyNumberFormat="1" applyFont="1" applyFill="1" applyBorder="1" applyAlignment="1" applyProtection="1">
      <alignment horizontal="center" vertical="center" wrapText="1"/>
    </xf>
    <xf numFmtId="166" fontId="8" fillId="0" borderId="0" xfId="0" applyNumberFormat="1" applyFont="1" applyFill="1" applyBorder="1" applyAlignment="1"/>
    <xf numFmtId="166" fontId="8" fillId="0" borderId="1" xfId="0" applyNumberFormat="1" applyFont="1" applyFill="1" applyBorder="1" applyAlignment="1"/>
    <xf numFmtId="166" fontId="8" fillId="0" borderId="0" xfId="0" applyNumberFormat="1" applyFont="1" applyFill="1" applyBorder="1" applyAlignment="1">
      <alignment horizontal="center"/>
    </xf>
    <xf numFmtId="166" fontId="11" fillId="0" borderId="0" xfId="0" applyNumberFormat="1" applyFont="1" applyFill="1" applyBorder="1" applyAlignment="1"/>
    <xf numFmtId="3" fontId="5" fillId="0" borderId="1" xfId="0" applyNumberFormat="1" applyFont="1" applyFill="1" applyBorder="1" applyAlignment="1"/>
    <xf numFmtId="4" fontId="9" fillId="0" borderId="1" xfId="0" applyNumberFormat="1" applyFont="1" applyFill="1" applyBorder="1" applyAlignment="1">
      <alignment horizontal="center" vertical="center" wrapText="1"/>
    </xf>
    <xf numFmtId="3" fontId="9" fillId="0" borderId="1" xfId="3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3" fontId="5" fillId="0" borderId="1" xfId="2" applyNumberFormat="1" applyFont="1" applyBorder="1"/>
    <xf numFmtId="0" fontId="5" fillId="0" borderId="1" xfId="2" applyFont="1" applyBorder="1" applyAlignment="1">
      <alignment horizontal="center" vertical="center"/>
    </xf>
    <xf numFmtId="0" fontId="13" fillId="0" borderId="0" xfId="0" applyFont="1" applyFill="1"/>
    <xf numFmtId="166" fontId="8" fillId="0" borderId="1" xfId="2" applyNumberFormat="1" applyFont="1" applyBorder="1" applyAlignment="1">
      <alignment vertical="center" wrapText="1"/>
    </xf>
    <xf numFmtId="0" fontId="5" fillId="0" borderId="0" xfId="0" applyFont="1" applyFill="1" applyAlignment="1">
      <alignment horizontal="right" wrapText="1"/>
    </xf>
    <xf numFmtId="166" fontId="5" fillId="0" borderId="1" xfId="0" applyNumberFormat="1" applyFont="1" applyFill="1" applyBorder="1"/>
    <xf numFmtId="4" fontId="5" fillId="0" borderId="1" xfId="0" applyNumberFormat="1" applyFont="1" applyFill="1" applyBorder="1"/>
    <xf numFmtId="167" fontId="9" fillId="0" borderId="1" xfId="10" applyNumberFormat="1" applyFont="1" applyFill="1" applyBorder="1"/>
    <xf numFmtId="0" fontId="10" fillId="0" borderId="0" xfId="0" applyFont="1" applyFill="1"/>
    <xf numFmtId="3" fontId="8" fillId="0" borderId="0" xfId="0" applyNumberFormat="1" applyFont="1" applyFill="1"/>
    <xf numFmtId="167" fontId="5" fillId="0" borderId="0" xfId="10" applyNumberFormat="1" applyFont="1" applyFill="1"/>
    <xf numFmtId="167" fontId="9" fillId="0" borderId="0" xfId="10" applyNumberFormat="1" applyFont="1" applyFill="1"/>
    <xf numFmtId="3" fontId="5" fillId="0" borderId="0" xfId="0" applyNumberFormat="1" applyFont="1"/>
    <xf numFmtId="3" fontId="9" fillId="0" borderId="1" xfId="0" applyNumberFormat="1" applyFont="1" applyFill="1" applyBorder="1"/>
    <xf numFmtId="166" fontId="5" fillId="0" borderId="1" xfId="2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166" fontId="5" fillId="0" borderId="1" xfId="3" applyNumberFormat="1" applyFont="1" applyFill="1" applyBorder="1" applyAlignment="1">
      <alignment horizontal="center" vertical="center" wrapText="1"/>
    </xf>
    <xf numFmtId="166" fontId="9" fillId="0" borderId="1" xfId="2" applyNumberFormat="1" applyFont="1" applyFill="1" applyBorder="1" applyAlignment="1">
      <alignment horizontal="center" vertical="center" wrapText="1"/>
    </xf>
    <xf numFmtId="166" fontId="5" fillId="0" borderId="1" xfId="4" applyNumberFormat="1" applyFont="1" applyFill="1" applyBorder="1" applyAlignment="1" applyProtection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/>
    </xf>
    <xf numFmtId="166" fontId="5" fillId="0" borderId="1" xfId="0" applyNumberFormat="1" applyFont="1" applyFill="1" applyBorder="1" applyAlignment="1">
      <alignment horizontal="center"/>
    </xf>
    <xf numFmtId="166" fontId="12" fillId="2" borderId="0" xfId="0" applyNumberFormat="1" applyFont="1" applyFill="1" applyBorder="1" applyAlignment="1">
      <alignment horizontal="center" vertical="center"/>
    </xf>
  </cellXfs>
  <cellStyles count="11">
    <cellStyle name="Обычный" xfId="0" builtinId="0"/>
    <cellStyle name="Обычный 2" xfId="1"/>
    <cellStyle name="Обычный 3" xfId="2"/>
    <cellStyle name="Обычный 3 2" xfId="9"/>
    <cellStyle name="Обычный 4" xfId="7"/>
    <cellStyle name="Обычный 5" xfId="8"/>
    <cellStyle name="Обычный 6" xfId="5"/>
    <cellStyle name="Обычный_декабрь 2010 2" xfId="3"/>
    <cellStyle name="Финансовый" xfId="10" builtinId="3"/>
    <cellStyle name="Финансовый 9" xfId="6"/>
    <cellStyle name="Финансовый 9 3" xfId="4"/>
  </cellStyles>
  <dxfs count="18">
    <dxf>
      <font>
        <sz val="11"/>
        <color rgb="FF9C0006"/>
        <name val="Calibri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EC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BEEF4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FFCC"/>
      <color rgb="FFCCFFFF"/>
      <color rgb="FFCCFFCC"/>
      <color rgb="FFFFCCFF"/>
      <color rgb="FFCC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za2\finance\313_&#1060;&#1047;\&#1056;&#1072;&#1081;&#1086;&#1085;&#1099;%20&#1086;&#1090;&#1095;&#1077;&#1090;&#1099;\&#1089;&#1074;&#1086;&#1076;\!!_&#1089;&#1074;&#1086;&#1076;_&#1091;&#109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za2\Users\daf\AppData\Local\Microsoft\Windows\Temporary%20Internet%20Files\Content.Outlook\TRYDCMJ1\&#1044;&#1083;&#1103;%20&#1088;&#1072;&#1073;&#1086;&#1090;&#1099;%20&#1086;&#1090;%20&#1051;&#1080;&#1076;&#1099;_&#1086;&#1073;&#1098;&#1077;&#1084;&#1099;\finance\313_&#1060;&#1047;\&#1056;&#1072;&#1081;&#1086;&#1085;&#1099;%20&#1086;&#1090;&#1095;&#1077;&#1090;&#1099;\&#1089;&#1074;&#1086;&#1076;\!!_&#1089;&#1074;&#1086;&#1076;_&#1091;&#109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za2\plan\Documents%20and%20Settings\ivg\Local%20Settings\Temporary%20Internet%20Files\OLK59\&#1044;&#1083;&#1103;%20&#1092;&#1086;&#1088;&#1084;&#1080;&#1088;&#1086;&#1074;&#1072;&#1085;&#1080;&#1103;%20&#1058;&#1055;&#1043;&#1043;\&#1084;&#1086;&#1076;&#1077;&#1088;&#1085;&#1080;&#1079;&#1072;&#1094;&#1080;&#1103;_fin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za2\Users\daf\AppData\Local\Microsoft\Windows\Temporary%20Internet%20Files\Content.Outlook\TRYDCMJ1\&#1044;&#1083;&#1103;%20&#1088;&#1072;&#1073;&#1086;&#1090;&#1099;%20&#1086;&#1090;%20&#1051;&#1080;&#1076;&#1099;_&#1086;&#1073;&#1098;&#1077;&#1084;&#1099;\2_&#1055;&#1088;&#1086;&#1075;&#1088;&#1072;&#1084;&#1084;&#1072;%20&#1084;&#1086;&#1076;&#1077;&#1088;&#1085;&#1080;&#1079;&#1072;&#1094;&#1080;&#1080;\4_&#1052;&#1077;&#1088;&#1086;&#1087;&#1088;&#1080;&#1103;&#1090;&#1080;&#1103;\&#1084;&#1086;&#1076;&#1077;&#1088;&#1085;&#1080;&#1079;&#1072;&#1094;&#1080;&#1103;_fina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9F96F28\&#1054;&#1083;&#1100;&#1093;&#1086;&#1085;-&#1087;&#1088;&#1080;&#1083;%20&#1082;%20&#1079;&#1072;&#1087;&#1088;&#1086;&#1089;&#1091;%20&#1091;&#1095;&#1088;&#1077;&#1078;&#1076;&#1077;&#1085;&#1080;&#1077;-&#1091;&#1090;&#1086;&#1095;&#1085;-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za2\plan\2_&#1055;&#1088;&#1086;&#1075;&#1088;&#1072;&#1084;&#1084;&#1072;%20&#1084;&#1086;&#1076;&#1077;&#1088;&#1085;&#1080;&#1079;&#1072;&#1094;&#1080;&#1080;\4_&#1052;&#1077;&#1088;&#1086;&#1087;&#1088;&#1080;&#1103;&#1090;&#1080;&#1103;\&#1084;&#1086;&#1076;&#1077;&#1088;&#1085;&#1080;&#1079;&#1072;&#1094;&#1080;&#1103;_fin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za2\plan\svod\8_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za2\plan\Documents%20and%20Settings\ivg\Local%20Settings\Temporary%20Internet%20Files\OLK59\&#1044;&#1083;&#1103;%20&#1092;&#1086;&#1088;&#1084;&#1080;&#1088;&#1086;&#1074;&#1072;&#1085;&#1080;&#1103;%20&#1058;&#1055;&#1043;&#1043;\13.10.2011\&#1084;&#1086;&#1076;&#1077;&#1088;&#1085;&#1080;&#1079;&#1072;&#1094;&#1080;&#1103;_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езентация"/>
      <sheetName val="ЧислН"/>
      <sheetName val="Типы_уч"/>
      <sheetName val="Оглавление"/>
      <sheetName val="анализ"/>
      <sheetName val="комм"/>
      <sheetName val="МРОТ"/>
      <sheetName val="НСОТ"/>
      <sheetName val="список"/>
      <sheetName val="Финансирование"/>
      <sheetName val="ФАПы"/>
      <sheetName val="субвенция_расчет"/>
      <sheetName val="субвенция_печать"/>
      <sheetName val="снижение_н"/>
      <sheetName val="свод"/>
      <sheetName val="01_больница_1"/>
      <sheetName val="03_иркутск"/>
      <sheetName val="01_больница_2"/>
      <sheetName val="01_больница_3"/>
      <sheetName val="01_больница_5"/>
      <sheetName val="01_вфд"/>
      <sheetName val="01_дкб"/>
      <sheetName val="01_пц"/>
      <sheetName val="01_СМП"/>
      <sheetName val="01_спецавтоздрав"/>
      <sheetName val="01_стом_1"/>
      <sheetName val="01_стом_3"/>
      <sheetName val="02_больница_гор"/>
      <sheetName val="04_больница_гор"/>
      <sheetName val="04_стом"/>
      <sheetName val="05_больница"/>
      <sheetName val="06_больница"/>
      <sheetName val="07_больница"/>
      <sheetName val="07_вфд"/>
      <sheetName val="07_дгб"/>
      <sheetName val="07_миац"/>
      <sheetName val="07_род_дом"/>
      <sheetName val="07_смп"/>
      <sheetName val="07_стом"/>
      <sheetName val="08_больница_1"/>
      <sheetName val="08_дгб"/>
      <sheetName val="08_поликлиника_1"/>
      <sheetName val="08_поликлиника_2"/>
      <sheetName val="08_смп"/>
      <sheetName val="08_стом"/>
      <sheetName val="08_цгб"/>
      <sheetName val="09_автохоз"/>
      <sheetName val="09_больница_1"/>
      <sheetName val="09_больница_2"/>
      <sheetName val="09_вфд"/>
      <sheetName val="09_дгб"/>
      <sheetName val="09_род_дом"/>
      <sheetName val="09_смп"/>
      <sheetName val="09_стом"/>
      <sheetName val="10_автохоз"/>
      <sheetName val="10_больница_1"/>
      <sheetName val="10_вфд"/>
      <sheetName val="10_дгб"/>
      <sheetName val="10_пц"/>
      <sheetName val="10_смп"/>
      <sheetName val="10_стом_дет"/>
      <sheetName val="11_црб"/>
      <sheetName val="12_црб"/>
      <sheetName val="13_больница_вихор"/>
      <sheetName val="13_црб"/>
      <sheetName val="14_црб"/>
      <sheetName val="15_црб"/>
      <sheetName val="16_црб"/>
      <sheetName val="17_црб"/>
      <sheetName val="18_црб"/>
      <sheetName val="19_црб"/>
      <sheetName val="20_црб"/>
      <sheetName val="21_црб"/>
      <sheetName val="22_црб"/>
      <sheetName val="23_црб"/>
      <sheetName val="24_березники"/>
      <sheetName val="24_игирма"/>
      <sheetName val="24_речушинск"/>
      <sheetName val="24_рудногорск"/>
      <sheetName val="24_стом"/>
      <sheetName val="24_црб"/>
      <sheetName val="25_алзама"/>
      <sheetName val="25_црб"/>
      <sheetName val="26_црб"/>
      <sheetName val="27_црб"/>
      <sheetName val="28_бирюсинка"/>
      <sheetName val="28_бухгалтерия"/>
      <sheetName val="28_квиток"/>
      <sheetName val="28_смп"/>
      <sheetName val="28_црб"/>
      <sheetName val="28_шиткино"/>
      <sheetName val="28_юрта"/>
      <sheetName val="29_црб"/>
      <sheetName val="30_белореч"/>
      <sheetName val="30_бухгалтерия"/>
      <sheetName val="30_мишелевка"/>
      <sheetName val="30_новожилкино"/>
      <sheetName val="30_раздолье"/>
      <sheetName val="30_средний"/>
      <sheetName val="30_тайтурка"/>
      <sheetName val="30_тальяны"/>
      <sheetName val="30_тельма"/>
      <sheetName val="31_црб"/>
      <sheetName val="32_црб"/>
      <sheetName val="33_црб"/>
      <sheetName val="34_црб"/>
      <sheetName val="35_црб"/>
      <sheetName val="36_црб"/>
      <sheetName val="37_црб"/>
      <sheetName val="38_црб"/>
      <sheetName val="39_црб"/>
      <sheetName val="40_црб"/>
      <sheetName val="41_црб"/>
      <sheetName val="42_црб"/>
      <sheetName val="SPR"/>
      <sheetName val="список 5ст"/>
      <sheetName val="свод 5 ст"/>
      <sheetName val="список все_ст"/>
      <sheetName val="свод все_ст"/>
      <sheetName val="фап свод"/>
      <sheetName val="одноканал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/>
      <sheetData sheetId="116"/>
      <sheetData sheetId="117"/>
      <sheetData sheetId="118"/>
      <sheetData sheetId="119"/>
      <sheetData sheetId="1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езентация"/>
      <sheetName val="ЧислН"/>
      <sheetName val="Типы_уч"/>
      <sheetName val="Оглавление"/>
      <sheetName val="анализ"/>
      <sheetName val="комм"/>
      <sheetName val="МРОТ"/>
      <sheetName val="НСОТ"/>
      <sheetName val="список"/>
      <sheetName val="Финансирование"/>
      <sheetName val="ФАПы"/>
      <sheetName val="субвенция_расчет"/>
      <sheetName val="субвенция_печать"/>
      <sheetName val="снижение_н"/>
      <sheetName val="свод"/>
      <sheetName val="01_больница_1"/>
      <sheetName val="03_иркутск"/>
      <sheetName val="01_больница_2"/>
      <sheetName val="01_больница_3"/>
      <sheetName val="01_больница_5"/>
      <sheetName val="01_вфд"/>
      <sheetName val="01_дкб"/>
      <sheetName val="01_пц"/>
      <sheetName val="01_СМП"/>
      <sheetName val="01_спецавтоздрав"/>
      <sheetName val="01_стом_1"/>
      <sheetName val="01_стом_3"/>
      <sheetName val="02_больница_гор"/>
      <sheetName val="04_больница_гор"/>
      <sheetName val="04_стом"/>
      <sheetName val="05_больница"/>
      <sheetName val="06_больница"/>
      <sheetName val="07_больница"/>
      <sheetName val="07_вфд"/>
      <sheetName val="07_дгб"/>
      <sheetName val="07_миац"/>
      <sheetName val="07_род_дом"/>
      <sheetName val="07_смп"/>
      <sheetName val="07_стом"/>
      <sheetName val="08_больница_1"/>
      <sheetName val="08_дгб"/>
      <sheetName val="08_поликлиника_1"/>
      <sheetName val="08_поликлиника_2"/>
      <sheetName val="08_смп"/>
      <sheetName val="08_стом"/>
      <sheetName val="08_цгб"/>
      <sheetName val="09_автохоз"/>
      <sheetName val="09_больница_1"/>
      <sheetName val="09_больница_2"/>
      <sheetName val="09_вфд"/>
      <sheetName val="09_дгб"/>
      <sheetName val="09_род_дом"/>
      <sheetName val="09_смп"/>
      <sheetName val="09_стом"/>
      <sheetName val="10_автохоз"/>
      <sheetName val="10_больница_1"/>
      <sheetName val="10_вфд"/>
      <sheetName val="10_дгб"/>
      <sheetName val="10_пц"/>
      <sheetName val="10_смп"/>
      <sheetName val="10_стом_дет"/>
      <sheetName val="11_црб"/>
      <sheetName val="12_црб"/>
      <sheetName val="13_больница_вихор"/>
      <sheetName val="13_црб"/>
      <sheetName val="14_црб"/>
      <sheetName val="15_црб"/>
      <sheetName val="16_црб"/>
      <sheetName val="17_црб"/>
      <sheetName val="18_црб"/>
      <sheetName val="19_црб"/>
      <sheetName val="20_црб"/>
      <sheetName val="21_црб"/>
      <sheetName val="22_црб"/>
      <sheetName val="23_црб"/>
      <sheetName val="24_березники"/>
      <sheetName val="24_игирма"/>
      <sheetName val="24_речушинск"/>
      <sheetName val="24_рудногорск"/>
      <sheetName val="24_стом"/>
      <sheetName val="24_црб"/>
      <sheetName val="25_алзама"/>
      <sheetName val="25_црб"/>
      <sheetName val="26_црб"/>
      <sheetName val="27_црб"/>
      <sheetName val="28_бирюсинка"/>
      <sheetName val="28_бухгалтерия"/>
      <sheetName val="28_квиток"/>
      <sheetName val="28_смп"/>
      <sheetName val="28_црб"/>
      <sheetName val="28_шиткино"/>
      <sheetName val="28_юрта"/>
      <sheetName val="29_црб"/>
      <sheetName val="30_белореч"/>
      <sheetName val="30_бухгалтерия"/>
      <sheetName val="30_мишелевка"/>
      <sheetName val="30_новожилкино"/>
      <sheetName val="30_раздолье"/>
      <sheetName val="30_средний"/>
      <sheetName val="30_тайтурка"/>
      <sheetName val="30_тальяны"/>
      <sheetName val="30_тельма"/>
      <sheetName val="31_црб"/>
      <sheetName val="32_црб"/>
      <sheetName val="33_црб"/>
      <sheetName val="34_црб"/>
      <sheetName val="35_црб"/>
      <sheetName val="36_црб"/>
      <sheetName val="37_црб"/>
      <sheetName val="38_црб"/>
      <sheetName val="39_црб"/>
      <sheetName val="40_црб"/>
      <sheetName val="41_црб"/>
      <sheetName val="42_црб"/>
      <sheetName val="SPR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R"/>
      <sheetName val="р5"/>
      <sheetName val="Презентация1"/>
      <sheetName val="Презентация2"/>
      <sheetName val="выборка для МО"/>
      <sheetName val="Свод_Итоги"/>
      <sheetName val="Софинанс_МУЗ"/>
      <sheetName val="ГРБС"/>
      <sheetName val="Софинанс_МО"/>
      <sheetName val="для_текста"/>
      <sheetName val="Cash Flow"/>
      <sheetName val="прил1-3"/>
      <sheetName val="таблица_5"/>
      <sheetName val="таблица_5 (2)"/>
      <sheetName val="таблица_5 (расш)"/>
      <sheetName val="МО"/>
      <sheetName val="МО (2)"/>
      <sheetName val="ГУЗ"/>
      <sheetName val="Свод"/>
      <sheetName val="Свод_МУЗ_ФФОМС"/>
      <sheetName val="Свод_ГУЗ_ФФОМС"/>
      <sheetName val="Свод_ФГУЗ_ФФОМС"/>
      <sheetName val="Свод_МУЗ_обл"/>
      <sheetName val="Свод_ГУЗ_обл"/>
      <sheetName val="список_учрежд"/>
      <sheetName val="Свод_мероприятия"/>
      <sheetName val="Свод_мероприятия (2)"/>
      <sheetName val="Список"/>
      <sheetName val="мед стат"/>
      <sheetName val="оглавление"/>
      <sheetName val="ДЦП"/>
      <sheetName val="мероприятия на сайте"/>
      <sheetName val="Часть1"/>
      <sheetName val="Часть1 (2)"/>
      <sheetName val="часть2"/>
      <sheetName val="$"/>
    </sheetNames>
    <sheetDataSet>
      <sheetData sheetId="0">
        <row r="2">
          <cell r="B2" t="str">
            <v xml:space="preserve">МЛПУ "Белореченская участковая больница"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R"/>
      <sheetName val="р5"/>
      <sheetName val="Презентация1"/>
      <sheetName val="Презентация2"/>
      <sheetName val="выборка для МО"/>
      <sheetName val="Свод_Итоги"/>
      <sheetName val="Софинанс_МУЗ"/>
      <sheetName val="ГРБС"/>
      <sheetName val="Софинанс_МО"/>
      <sheetName val="для_текста"/>
      <sheetName val="Cash Flow"/>
      <sheetName val="прил1-3"/>
      <sheetName val="таблица_5"/>
      <sheetName val="таблица_5 (2)"/>
      <sheetName val="таблица_5 (расш)"/>
      <sheetName val="МО"/>
      <sheetName val="МО (2)"/>
      <sheetName val="ГУЗ"/>
      <sheetName val="Свод"/>
      <sheetName val="Свод_МУЗ_ФФОМС"/>
      <sheetName val="Свод_ГУЗ_ФФОМС"/>
      <sheetName val="Свод_ФГУЗ_ФФОМС"/>
      <sheetName val="Свод_МУЗ_обл"/>
      <sheetName val="Свод_ГУЗ_обл"/>
      <sheetName val="список_учрежд"/>
      <sheetName val="Свод_мероприятия"/>
      <sheetName val="Свод_мероприятия (2)"/>
      <sheetName val="Список"/>
      <sheetName val="мед стат"/>
      <sheetName val="оглавление"/>
      <sheetName val="ДЦП"/>
      <sheetName val="мероприятия на сайт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именованиеЛПУ"/>
      <sheetName val="смп"/>
      <sheetName val="дсп"/>
      <sheetName val="апп"/>
      <sheetName val="кдпc"/>
      <sheetName val="ккп"/>
      <sheetName val="списо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30">
          <cell r="CW130" t="str">
            <v>Кардиологические</v>
          </cell>
        </row>
      </sheetData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R"/>
      <sheetName val="р5"/>
      <sheetName val="Презентация1"/>
      <sheetName val="Презентация2"/>
      <sheetName val="выборка для МО"/>
      <sheetName val="Свод_Итоги"/>
      <sheetName val="Софинанс_МУЗ"/>
      <sheetName val="ГРБС"/>
      <sheetName val="Софинанс_МО"/>
      <sheetName val="для_текста"/>
      <sheetName val="Cash Flow"/>
      <sheetName val="прил1-3"/>
      <sheetName val="таблица_5"/>
      <sheetName val="таблица_5 (2)"/>
      <sheetName val="таблица_5 (расш)"/>
      <sheetName val="МО"/>
      <sheetName val="МО (2)"/>
      <sheetName val="ГУЗ"/>
      <sheetName val="Свод"/>
      <sheetName val="Свод_МУЗ_ФФОМС"/>
      <sheetName val="Свод_ГУЗ_ФФОМС"/>
      <sheetName val="Свод_ФГУЗ_ФФОМС"/>
      <sheetName val="Свод_МУЗ_обл"/>
      <sheetName val="Свод_ГУЗ_обл"/>
      <sheetName val="список_учрежд"/>
      <sheetName val="Свод_мероприятия"/>
      <sheetName val="Свод_мероприятия (2)"/>
      <sheetName val="Список"/>
      <sheetName val="мед стат"/>
      <sheetName val="оглавление"/>
      <sheetName val="ДЦП"/>
      <sheetName val="мероприятия на сайте"/>
    </sheetNames>
    <sheetDataSet>
      <sheetData sheetId="0" refreshError="1">
        <row r="2">
          <cell r="B2" t="str">
            <v xml:space="preserve">МЛПУ "Белореченская участковая больница" </v>
          </cell>
        </row>
        <row r="3">
          <cell r="B3" t="str">
            <v xml:space="preserve">МЛПУ "Бирюсинская городская больница" </v>
          </cell>
        </row>
        <row r="4">
          <cell r="B4" t="str">
            <v xml:space="preserve">МЛПУ "Врачебно-физкультурный диспансер" г. Усолье – Сибирское (центр здоровья) </v>
          </cell>
        </row>
        <row r="5">
          <cell r="B5" t="str">
            <v xml:space="preserve">МЛПУ "Городская многопрофильная больница" г. Усолье-Сибирское </v>
          </cell>
        </row>
        <row r="6">
          <cell r="B6" t="str">
            <v xml:space="preserve">МЛПУ "Детская городская больница" г. Усолье-Сибирское </v>
          </cell>
        </row>
        <row r="7">
          <cell r="B7" t="str">
            <v>МЛПУ "Детская городская больница" г. Черемхово</v>
          </cell>
        </row>
        <row r="8">
          <cell r="B8" t="str">
            <v>МЛПУ "Мишелевская участковая больница"</v>
          </cell>
        </row>
        <row r="9">
          <cell r="B9" t="str">
            <v xml:space="preserve">МЛПУ "Родильный дом" г. Усолье-Сибирское </v>
          </cell>
        </row>
        <row r="10">
          <cell r="B10" t="str">
            <v>МЛПУ "Станция скорой медицинской помощи г.Усолье-Сибирское"</v>
          </cell>
        </row>
        <row r="11">
          <cell r="B11" t="str">
            <v>МАУЗ "Городская стоматологическая поликлиника"</v>
          </cell>
        </row>
        <row r="12">
          <cell r="B12" t="str">
            <v>МЛПУ "Тайтурская участковая больница"</v>
          </cell>
        </row>
        <row r="13">
          <cell r="B13" t="str">
            <v>МЛПУ "Центральная районная больница г. Бодайбо"</v>
          </cell>
        </row>
        <row r="14">
          <cell r="B14" t="str">
            <v xml:space="preserve">МЛПУ "Юртинская городская больница" </v>
          </cell>
        </row>
        <row r="15">
          <cell r="B15" t="str">
            <v>МЛУ "Больница № 1" г. Черемхово</v>
          </cell>
        </row>
        <row r="16">
          <cell r="B16" t="str">
            <v xml:space="preserve">МЛУ "Больница № 2" г. Черемхово </v>
          </cell>
        </row>
        <row r="17">
          <cell r="B17" t="str">
            <v xml:space="preserve">МЛУ "Больница" г. Свирск </v>
          </cell>
        </row>
        <row r="18">
          <cell r="B18" t="str">
            <v xml:space="preserve">МЛУ "Родильный дом" г. Черемхово </v>
          </cell>
        </row>
        <row r="19">
          <cell r="B19" t="str">
            <v xml:space="preserve">МУ "Балаганская центральная районная больница" </v>
          </cell>
        </row>
        <row r="20">
          <cell r="B20" t="str">
            <v>МУ "Городская больница № 1" г. Усть-Илимска</v>
          </cell>
        </row>
        <row r="21">
          <cell r="B21" t="str">
            <v xml:space="preserve">МУ "Городская больница пос. Квиток" </v>
          </cell>
        </row>
        <row r="22">
          <cell r="B22" t="str">
            <v xml:space="preserve">МУ "Городская больница пос. Шиткино" </v>
          </cell>
        </row>
        <row r="23">
          <cell r="B23" t="str">
            <v xml:space="preserve">МУ "Городская поликлиника № 1" г. Усть-Илимска </v>
          </cell>
        </row>
        <row r="24">
          <cell r="B24" t="str">
            <v>МУ "Городская поликлиника № 2" г. Усть-Илимска</v>
          </cell>
        </row>
        <row r="25">
          <cell r="B25" t="str">
            <v xml:space="preserve">МУ "Качугская центральная районная больница" </v>
          </cell>
        </row>
        <row r="26">
          <cell r="B26" t="str">
            <v xml:space="preserve">МУ "Киренская центральная районная больница" </v>
          </cell>
        </row>
        <row r="27">
          <cell r="B27" t="str">
            <v xml:space="preserve">МУ "Стоматологическая поликлиника" г. Черемхово </v>
          </cell>
        </row>
        <row r="28">
          <cell r="B28" t="str">
            <v>МУ "Усть-Илимская центральная городская больница"</v>
          </cell>
        </row>
        <row r="29">
          <cell r="B29" t="str">
            <v xml:space="preserve">МУ "Усть-Илимская центральная районная больница" </v>
          </cell>
        </row>
        <row r="30">
          <cell r="B30" t="str">
            <v xml:space="preserve">МУ "Усть-Удинская центральная районная больница" </v>
          </cell>
        </row>
        <row r="31">
          <cell r="B31" t="str">
            <v xml:space="preserve">МУ "Шелеховская ЦРБ" </v>
          </cell>
        </row>
        <row r="32">
          <cell r="B32" t="str">
            <v>МУЗ " Березняковская участковая больница"</v>
          </cell>
        </row>
        <row r="33">
          <cell r="B33" t="str">
            <v>МУЗ " Городская больница № 2" г. Братск</v>
          </cell>
        </row>
        <row r="34">
          <cell r="B34" t="str">
            <v xml:space="preserve">МУЗ "Центральная районная больница" п. Мама </v>
          </cell>
        </row>
        <row r="35">
          <cell r="B35" t="str">
            <v xml:space="preserve">МУЗ "Аларская центральная районная больница" </v>
          </cell>
        </row>
        <row r="36">
          <cell r="B36" t="str">
            <v xml:space="preserve">МУЗ "Алзамайская городская больница" </v>
          </cell>
        </row>
        <row r="37">
          <cell r="B37" t="str">
            <v xml:space="preserve">МУЗ "Ангарский городской перинатальный центр" </v>
          </cell>
        </row>
        <row r="38">
          <cell r="B38" t="str">
            <v xml:space="preserve">МУЗ "Баяндаевская центральная районная больница" </v>
          </cell>
        </row>
        <row r="39">
          <cell r="B39" t="str">
            <v xml:space="preserve">МУЗ "Больница скорой медицинской помощи", г. Ангарск </v>
          </cell>
        </row>
        <row r="40">
          <cell r="B40" t="str">
            <v>МУЗ "Боханская центральная районная больница"</v>
          </cell>
        </row>
        <row r="41">
          <cell r="B41" t="str">
            <v>МУЗ "Братская центральная районная больница"</v>
          </cell>
        </row>
        <row r="42">
          <cell r="B42" t="str">
            <v xml:space="preserve">МУЗ "Вихоревская городская больница" </v>
          </cell>
        </row>
        <row r="43">
          <cell r="B43" t="str">
            <v xml:space="preserve">МУЗ "Врачебно-физкультурный диспансер "Здоровье" </v>
          </cell>
        </row>
        <row r="44">
          <cell r="B44" t="str">
            <v xml:space="preserve">МУЗ "Врачебно-физкультурный диспансер "Здоровье" г. Ангарск (центр здоровья) </v>
          </cell>
        </row>
        <row r="45">
          <cell r="B45" t="str">
            <v>МУЗ "Городская больница № 1", г. Ангарск</v>
          </cell>
        </row>
        <row r="46">
          <cell r="B46" t="str">
            <v>МУЗ "Городская больница № 1", г. Братск</v>
          </cell>
        </row>
        <row r="47">
          <cell r="B47" t="str">
            <v>МУЗ "Городская больница № 3"</v>
          </cell>
        </row>
        <row r="48">
          <cell r="B48" t="str">
            <v xml:space="preserve">МУЗ "Городская больница № 5" г. Иркутска </v>
          </cell>
        </row>
        <row r="49">
          <cell r="B49" t="str">
            <v>МУЗ "Городская больница № 5", г. Братск</v>
          </cell>
        </row>
        <row r="50">
          <cell r="B50" t="str">
            <v xml:space="preserve">МУЗ "Городская детская больница № 1", г. Ангарск </v>
          </cell>
        </row>
        <row r="51">
          <cell r="B51" t="str">
            <v xml:space="preserve">МУЗ "Городская Детская стоматологическая поликлиника", г. Ангарск </v>
          </cell>
        </row>
        <row r="52">
          <cell r="B52" t="str">
            <v xml:space="preserve">МУЗ "Городская детская стоматологическая поликлиника", г. Иркутск </v>
          </cell>
        </row>
        <row r="53">
          <cell r="B53" t="str">
            <v xml:space="preserve">МУЗ "Городская клиническая больница № 3" г. Иркутска </v>
          </cell>
        </row>
        <row r="54">
          <cell r="B54" t="str">
            <v xml:space="preserve">МУЗ "Городская клиническая больница № 8" администрации г. Иркутска </v>
          </cell>
        </row>
        <row r="55">
          <cell r="B55" t="str">
            <v xml:space="preserve">МУЗ "Городская поликлиника № 15" г. Иркутска </v>
          </cell>
        </row>
        <row r="56">
          <cell r="B56" t="str">
            <v>МУЗ "Городская поликлиника № 6" г. Иркутска</v>
          </cell>
        </row>
        <row r="57">
          <cell r="B57" t="str">
            <v>МУЗ "Городская стоматологическая поликлиника" г. Саянска</v>
          </cell>
        </row>
        <row r="58">
          <cell r="B58" t="str">
            <v xml:space="preserve">МУЗ "Детская городская больница" г. Братск </v>
          </cell>
        </row>
        <row r="59">
          <cell r="B59" t="str">
            <v xml:space="preserve">МУЗ "Детская городская поликлиника № 1" г. Иркутска </v>
          </cell>
        </row>
        <row r="60">
          <cell r="B60" t="str">
            <v xml:space="preserve">МУЗ "Детская городская поликлиника № 3" г. Иркутска </v>
          </cell>
        </row>
        <row r="61">
          <cell r="B61" t="str">
            <v xml:space="preserve">МУЗ "Детская городская поликлиника № 6" г. Иркутска </v>
          </cell>
        </row>
        <row r="62">
          <cell r="B62" t="str">
            <v xml:space="preserve">МУЗ "Железногорская стоматологическая поликлиника" </v>
          </cell>
        </row>
        <row r="63">
          <cell r="B63" t="str">
            <v xml:space="preserve">МУЗ "Железногорская центральная районная больница" </v>
          </cell>
        </row>
        <row r="64">
          <cell r="B64" t="str">
            <v xml:space="preserve">МУЗ "Жигаловская центральная районная больница" </v>
          </cell>
        </row>
        <row r="65">
          <cell r="B65" t="str">
            <v xml:space="preserve">МУЗ "Заларинская центральная районная больница" </v>
          </cell>
        </row>
        <row r="66">
          <cell r="B66" t="str">
            <v xml:space="preserve">МУЗ "Зиминская городская больница" </v>
          </cell>
        </row>
        <row r="67">
          <cell r="B67" t="str">
            <v xml:space="preserve">МУЗ "Зиминская районная больница" </v>
          </cell>
        </row>
        <row r="68">
          <cell r="B68" t="str">
            <v xml:space="preserve">МУЗ "Казачинско-Ленская центральная районная больница" </v>
          </cell>
        </row>
        <row r="69">
          <cell r="B69" t="str">
            <v xml:space="preserve">МУЗ "Катангская центральная районная больница" </v>
          </cell>
        </row>
        <row r="70">
          <cell r="B70" t="str">
            <v xml:space="preserve">МУЗ "Клиническая больница № 1 г. Иркутска" </v>
          </cell>
        </row>
        <row r="71">
          <cell r="B71" t="str">
            <v xml:space="preserve">МБУЗ "Медико-санитарная часть г. Байкальска" </v>
          </cell>
        </row>
        <row r="72">
          <cell r="B72" t="str">
            <v xml:space="preserve">МУЗ "Медико-санитарная часть ИАПО" г. Иркутска </v>
          </cell>
        </row>
        <row r="73">
          <cell r="B73" t="str">
            <v xml:space="preserve">МУЗ "Михайловская центральная районная больница" </v>
          </cell>
        </row>
        <row r="74">
          <cell r="B74" t="str">
            <v xml:space="preserve">МУЗ "Центральная районная больница" г. Нижнеудинск </v>
          </cell>
        </row>
        <row r="75">
          <cell r="B75" t="str">
            <v xml:space="preserve">МУЗ "Ново-Игирминская городская больница" </v>
          </cell>
        </row>
        <row r="76">
          <cell r="B76" t="str">
            <v xml:space="preserve">МУЗ "Ольхонская центральная районная больница" </v>
          </cell>
        </row>
        <row r="77">
          <cell r="B77" t="str">
            <v xml:space="preserve">МУЗ "Перинатальный центр" (гинекология) г. Братск </v>
          </cell>
        </row>
        <row r="78">
          <cell r="B78" t="str">
            <v>МУЗ "Речушинская участковая больница"</v>
          </cell>
        </row>
        <row r="79">
          <cell r="B79" t="str">
            <v xml:space="preserve">МУЗ "Рудногорская городская больница" </v>
          </cell>
        </row>
        <row r="80">
          <cell r="B80" t="str">
            <v xml:space="preserve">МУЗ "Саянская городская больница" </v>
          </cell>
        </row>
        <row r="81">
          <cell r="B81" t="str">
            <v xml:space="preserve">МБУЗ "Слюдянская центральная районная больница" </v>
          </cell>
        </row>
        <row r="82">
          <cell r="B82" t="str">
            <v>МУЗ "Станция скорой медицинской помощи г.Братска"</v>
          </cell>
        </row>
        <row r="83">
          <cell r="B83" t="str">
            <v>МУЗ "Станция Скорой медицинской помощи г.Тайшет"</v>
          </cell>
        </row>
        <row r="84">
          <cell r="B84" t="str">
            <v>МУЗ "Станция Скорой медицинской помощи г.Усть-Илимска"</v>
          </cell>
        </row>
        <row r="85">
          <cell r="B85" t="str">
            <v xml:space="preserve">МУЗ "Стоматологическая поликлиника № 1 г. Иркутска" </v>
          </cell>
        </row>
        <row r="86">
          <cell r="B86" t="str">
            <v xml:space="preserve">МАУЗ "Стоматологическая поликлиника № 1" </v>
          </cell>
        </row>
        <row r="87">
          <cell r="B87" t="str">
            <v xml:space="preserve">МУЗ "Стоматологическая поликлиника № 1" г. Усть-Илимска </v>
          </cell>
        </row>
        <row r="88">
          <cell r="B88" t="str">
            <v xml:space="preserve">МУЗ "Стоматологическая поликлиника № 3" г. Братск </v>
          </cell>
        </row>
        <row r="89">
          <cell r="B89" t="str">
            <v xml:space="preserve">МУЗ "Тайшетская центральная районная больница" </v>
          </cell>
        </row>
        <row r="90">
          <cell r="B90" t="str">
            <v xml:space="preserve">МУЗ "Тулунская городская больница" </v>
          </cell>
        </row>
        <row r="91">
          <cell r="B91" t="str">
            <v xml:space="preserve">МУЗ "Тулунская районная больница" </v>
          </cell>
        </row>
        <row r="92">
          <cell r="B92" t="str">
            <v xml:space="preserve">МУЗ "Усть-Кутская Центральная районная больница" </v>
          </cell>
        </row>
        <row r="93">
          <cell r="B93" t="str">
            <v xml:space="preserve">МУЗ "Чунская муниципальная центральная районная больница" </v>
          </cell>
        </row>
        <row r="94">
          <cell r="B94" t="str">
            <v xml:space="preserve">МУЗ Администрации г. Иркутска "Городская клиническая больница № 10" </v>
          </cell>
        </row>
        <row r="95">
          <cell r="B95" t="str">
            <v xml:space="preserve">МУЗ г. Иркутска "Городская детская поликлиника № 2" </v>
          </cell>
        </row>
        <row r="96">
          <cell r="B96" t="str">
            <v xml:space="preserve">МУЗ г. Иркутска "Городская Ивано-Матренинская детская клиническая больница" </v>
          </cell>
        </row>
        <row r="97">
          <cell r="B97" t="str">
            <v xml:space="preserve">МУЗ г. Иркутска "Городская поликлиника № 11" </v>
          </cell>
        </row>
        <row r="98">
          <cell r="B98" t="str">
            <v xml:space="preserve">МУЗ г. Иркутска "Поликлиника № 17" </v>
          </cell>
        </row>
        <row r="99">
          <cell r="B99" t="str">
            <v xml:space="preserve">МУЗ г. Иркутска Городская детская поликлиника № 5 </v>
          </cell>
        </row>
        <row r="100">
          <cell r="B100" t="str">
            <v xml:space="preserve">МУЗ г. Иркутска Медико-санитарная часть № 2 </v>
          </cell>
        </row>
        <row r="101">
          <cell r="B101" t="str">
            <v xml:space="preserve">МУЗ г. Иркутска поликлиника № 4 </v>
          </cell>
        </row>
        <row r="102">
          <cell r="B102" t="str">
            <v xml:space="preserve">МУЗ Городская больница № 6 г. Иркутска </v>
          </cell>
        </row>
        <row r="103">
          <cell r="B103" t="str">
            <v xml:space="preserve">МУЗ Городская детская поликлиника № 10 г. Иркутска </v>
          </cell>
        </row>
        <row r="104">
          <cell r="B104" t="str">
            <v xml:space="preserve">МУЗ Городская клиническая больница № 9 г. Иркутска </v>
          </cell>
        </row>
        <row r="105">
          <cell r="B105" t="str">
            <v>МУЗ Городская станция скорой мед.помощи г.Иркутска</v>
          </cell>
        </row>
        <row r="106">
          <cell r="B106" t="str">
            <v xml:space="preserve">МУЗ Городской перинатальный центр г. Иркутска </v>
          </cell>
        </row>
        <row r="107">
          <cell r="B107" t="str">
            <v xml:space="preserve">МУЗ Куйтунская центральная районная больница </v>
          </cell>
        </row>
        <row r="108">
          <cell r="B108" t="str">
            <v xml:space="preserve">МУЗ Нукутская центральная районная больница </v>
          </cell>
        </row>
        <row r="109">
          <cell r="B109" t="str">
            <v xml:space="preserve">МУЗ Осинская центральная районная больница </v>
          </cell>
        </row>
        <row r="110">
          <cell r="B110" t="str">
            <v xml:space="preserve">МУЗ Поликлиника № 2 г. Иркутска </v>
          </cell>
        </row>
        <row r="111">
          <cell r="B111" t="str">
            <v xml:space="preserve">МУЗ Санаторий "Юбилейный-1" </v>
          </cell>
        </row>
        <row r="112">
          <cell r="B112" t="str">
            <v xml:space="preserve">МУЗ Центральная районная больница Иркутского района </v>
          </cell>
        </row>
        <row r="113">
          <cell r="B113" t="str">
            <v xml:space="preserve">ГУЗ "Иркутская государственная областная детская клиническая больница" </v>
          </cell>
        </row>
        <row r="114">
          <cell r="B114" t="str">
            <v>ГУЗ "Иркутская областная клиническая психиатрическая больница № 1"</v>
          </cell>
        </row>
        <row r="115">
          <cell r="B115" t="str">
            <v>ГУЗ "Иркутская областная психиатрическая больница № 2"</v>
          </cell>
        </row>
        <row r="116">
          <cell r="B116" t="str">
            <v>ГУЗ "Иркутская областная станция переливания крови"</v>
          </cell>
        </row>
        <row r="117">
          <cell r="B117" t="str">
            <v xml:space="preserve">ГУЗ "Иркутская ордена "Знак Почета" областная клиническая больница" </v>
          </cell>
        </row>
        <row r="118">
          <cell r="B118" t="str">
            <v xml:space="preserve">ГУЗ "Иркутский областной врачебно-физкультурный диспансер" "Здоровье" (центр здоровья) </v>
          </cell>
        </row>
        <row r="119">
          <cell r="B119" t="str">
            <v xml:space="preserve">ГУЗ "Иркутский областной клинический консультативно-диагностический центр" </v>
          </cell>
        </row>
        <row r="120">
          <cell r="B120" t="str">
            <v>ГУЗ "Иркутский областной противотуберкулезный диспансер"</v>
          </cell>
        </row>
        <row r="121">
          <cell r="B121" t="str">
            <v>ГУЗ "Иркутское областное бюро судебно-медицинской экспертизы"</v>
          </cell>
        </row>
        <row r="122">
          <cell r="B122" t="str">
            <v>ГУЗ "Областная детская туберкулезная больница"</v>
          </cell>
        </row>
        <row r="123">
          <cell r="B123" t="str">
            <v xml:space="preserve">ГУЗ "Областной гериатрический центр" </v>
          </cell>
        </row>
        <row r="124">
          <cell r="B124" t="str">
            <v xml:space="preserve">ГУЗ "Областной кожно-венерологический диспансер" </v>
          </cell>
        </row>
        <row r="125">
          <cell r="B125" t="str">
            <v>ГУЗ "Областной медицинский центр мобилизационных резервов "Резерв"</v>
          </cell>
        </row>
        <row r="126">
          <cell r="B126" t="str">
            <v xml:space="preserve">ГУЗ "Областной онкологический диспансер" </v>
          </cell>
        </row>
        <row r="127">
          <cell r="B127" t="str">
            <v>ГУЗ "Слюдянский областной специализированный дом ребенка для детей с органическим поражением центральной нервной системы с нарушением психики"</v>
          </cell>
        </row>
        <row r="128">
          <cell r="B128" t="str">
            <v>ГУЗ "Территориальный центр медицины катастроф Иркутской области"</v>
          </cell>
        </row>
        <row r="129">
          <cell r="B129" t="str">
            <v xml:space="preserve">ОГУЗ "Иркутская областная стоматологическая поликлиника" </v>
          </cell>
        </row>
        <row r="130">
          <cell r="B130" t="str">
            <v>ОГУЗ "Ангарская областная психиатрическая больница"</v>
          </cell>
        </row>
        <row r="131">
          <cell r="B131" t="str">
            <v>ОГУЗ "Ангарская областная станция переливания крови"</v>
          </cell>
        </row>
        <row r="132">
          <cell r="B132" t="str">
            <v xml:space="preserve">ОГУЗ "Ангарский областной специализированный дом ребенка для детей с органическим поражением центральной нервной системы с нарушением психики" </v>
          </cell>
        </row>
        <row r="133">
          <cell r="B133" t="str">
            <v>ОГУЗ "Братская областная станция переливания крови"</v>
          </cell>
        </row>
        <row r="134">
          <cell r="B134" t="str">
            <v xml:space="preserve">ОГУЗ "Братский областной кожно-венерологический диспансер" </v>
          </cell>
        </row>
        <row r="135">
          <cell r="B135" t="str">
            <v>ОГУЗ "Братский областной психоневрологический диспансер"</v>
          </cell>
        </row>
        <row r="136">
          <cell r="B136" t="str">
            <v xml:space="preserve">ОГУЗ "Братский областной специализированный дом ребенка для детей с органическим поражением центральной нервной системы с нарушением психики" </v>
          </cell>
        </row>
        <row r="137">
          <cell r="B137" t="str">
            <v xml:space="preserve">ОГУЗ "Иркутская областная инфекционная клиническая больница" </v>
          </cell>
        </row>
        <row r="138">
          <cell r="B138" t="str">
            <v>ОГУЗ "Иркутский областной психоневрологический диспансер"</v>
          </cell>
        </row>
        <row r="139">
          <cell r="B139" t="str">
            <v>ОГУЗ "Иркутский областной специализированный  дом ребенка №1 для детей с органическим поражением центральной нервной системы с нарушением психики"</v>
          </cell>
        </row>
        <row r="140">
          <cell r="B140" t="str">
            <v>ОГУЗ "Иркутский областной специализированный  дом ребенка №2 для детей с органическим поражением центральной нервной системы с нарушением психики"</v>
          </cell>
        </row>
        <row r="141">
          <cell r="B141" t="str">
            <v>ОГУЗ "Иркутский областной специализированный  дом ребенка №3 для детей с органическим поражением центральной нервной системы с нарушением психики"</v>
          </cell>
        </row>
        <row r="142">
          <cell r="B142" t="str">
            <v>ОГУЗ "Иркутское областное патолого-анатомическое бюро"</v>
          </cell>
        </row>
        <row r="143">
          <cell r="B143" t="str">
            <v>ОГУЗ "Медицинский информационно-аналитический центр Иркутской области"</v>
          </cell>
        </row>
        <row r="144">
          <cell r="B144" t="str">
            <v xml:space="preserve">ОГУЗ "Областная больница № 2" </v>
          </cell>
        </row>
        <row r="145">
          <cell r="B145" t="str">
            <v>ОГУЗ "Санаторий "Нагалык"</v>
          </cell>
        </row>
        <row r="146">
          <cell r="B146" t="str">
            <v>ОГУЗ "Санаторий "Нукутская Мацеста"</v>
          </cell>
        </row>
        <row r="147">
          <cell r="B147" t="str">
            <v xml:space="preserve">ОГУЗ "Тайшетский областной кожно- венерологический диспансер" </v>
          </cell>
        </row>
        <row r="148">
          <cell r="B148" t="str">
            <v xml:space="preserve">ОГУЗ "Тулунский областной кожно-венерологический диспансер" </v>
          </cell>
        </row>
        <row r="149">
          <cell r="B149" t="str">
            <v>ОГУЗ "Усольская областная психоневрологическая больница"</v>
          </cell>
        </row>
        <row r="150">
          <cell r="B150" t="str">
            <v>ОГУЗ "Усольская областная станция переливания крови"</v>
          </cell>
        </row>
        <row r="151">
          <cell r="B151" t="str">
            <v xml:space="preserve">ОГУЗ "Усольский областной специализированный дом ребенка для детей с органическим поражением центральной нервной системы с нарушением психики" </v>
          </cell>
        </row>
        <row r="152">
          <cell r="B152" t="str">
            <v>ОГУЗ "Усть-Илимская областная станция переливания крови"</v>
          </cell>
        </row>
        <row r="153">
          <cell r="B153" t="str">
            <v>ОГУЗ "Усть-Илимский областной кожно-венерологический диспансер"</v>
          </cell>
        </row>
        <row r="154">
          <cell r="B154" t="str">
            <v>ОГУЗ "Усть-Илимский областной психоневрологический диспансер"</v>
          </cell>
        </row>
        <row r="155">
          <cell r="B155" t="str">
            <v>ОГУЗ "Усть-Ордынская областная стоматологическая поликлиника"</v>
          </cell>
        </row>
        <row r="156">
          <cell r="B156" t="str">
            <v>ОГУЗ "Усть-Ордынский областной кожно-венерологический диспансер"</v>
          </cell>
        </row>
        <row r="157">
          <cell r="B157" t="str">
            <v>ОГУЗ "Усть-Ордынский областной противотуберкулезный диспансер"</v>
          </cell>
        </row>
        <row r="158">
          <cell r="B158" t="str">
            <v>ОГУЗ "Усть-Ордынский областной психоневрологический диспансер"</v>
          </cell>
        </row>
        <row r="159">
          <cell r="B159" t="str">
            <v>ОГУЗ "Черемховская областная психиатрическая больница"</v>
          </cell>
        </row>
        <row r="160">
          <cell r="B160" t="str">
            <v>ОГУЗ "Черемховский областной дом ребенка"</v>
          </cell>
        </row>
        <row r="161">
          <cell r="B161" t="str">
            <v>МУЗ "Спецавтоздрав"</v>
          </cell>
        </row>
        <row r="162">
          <cell r="B162" t="str">
            <v>МУЗ "Клинический госпиталь ветеранов войн"</v>
          </cell>
        </row>
        <row r="163">
          <cell r="B163" t="str">
            <v>МУЗ "Городская больница №7"</v>
          </cell>
        </row>
        <row r="164">
          <cell r="B164" t="str">
            <v>МУЗ "Эхирит-Булугатская районная больница"</v>
          </cell>
        </row>
        <row r="165">
          <cell r="B165" t="str">
            <v>ГУЗ "Иркутский областной центр по профилактике и борьбе со СПИД и инфекционными заболеваниями"</v>
          </cell>
        </row>
        <row r="166">
          <cell r="B166" t="str">
            <v xml:space="preserve">ОГУЗ "Тулунский областной психоневрологический диспансер" </v>
          </cell>
        </row>
        <row r="167">
          <cell r="B167" t="str">
            <v>МУЗ "Врачебно-физкультурный диспансер "Здоровье"</v>
          </cell>
        </row>
        <row r="168">
          <cell r="B168" t="str">
            <v xml:space="preserve">Частное учреждение «Медико-санитарная часть № 36»                  </v>
          </cell>
        </row>
        <row r="169">
          <cell r="B169" t="str">
            <v xml:space="preserve">Федеральное государственное учреждение здравоохранения   «Центральная   медико-санитарная часть №  28 Федерального медико-биологического агентства» г. Ангарск                                              </v>
          </cell>
        </row>
        <row r="170">
          <cell r="B170" t="str">
            <v xml:space="preserve">Открытое акционерное общество    «Городская     стоматологическая поликлиника», г. Ангарск               </v>
          </cell>
        </row>
        <row r="171">
          <cell r="B171" t="str">
            <v xml:space="preserve">Общество с ограниченной ответственностью «Челюстно-лицевая   клиника», г. Ангарск  </v>
          </cell>
        </row>
        <row r="172">
          <cell r="B172" t="str">
            <v>Медицинская автономная некоммерческая организация  «Лечебно-диагностический  центр», Ангарск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именованиеЛПУ"/>
      <sheetName val="смп"/>
      <sheetName val="дсп"/>
      <sheetName val="апп"/>
      <sheetName val="кдпc"/>
      <sheetName val="ккп"/>
      <sheetName val="SP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R"/>
      <sheetName val="Лист1"/>
      <sheetName val="р5"/>
      <sheetName val="Презентация1"/>
      <sheetName val="Презентация2"/>
      <sheetName val="выборка для МО"/>
      <sheetName val="Свод_Итоги"/>
      <sheetName val="Софинанс_МУЗ"/>
      <sheetName val="ГРБС"/>
      <sheetName val="Софинанс_МО"/>
      <sheetName val="для_текста"/>
      <sheetName val="Cash Flow"/>
      <sheetName val="прил1-3"/>
      <sheetName val="таблица_5"/>
      <sheetName val="таблица_5 (2)"/>
      <sheetName val="таблица_5 (расш)"/>
      <sheetName val="МО"/>
      <sheetName val="МО (2)"/>
      <sheetName val="ГУЗ"/>
      <sheetName val="Свод"/>
      <sheetName val="Свод_МУЗ_ФФОМС"/>
      <sheetName val="Свод_ГУЗ_ФФОМС"/>
      <sheetName val="Свод_ФГУЗ_ФФОМС"/>
      <sheetName val="Свод_МУЗ_обл"/>
      <sheetName val="Свод_ГУЗ_обл"/>
      <sheetName val="список_учрежд"/>
      <sheetName val="Свод_мероприятия"/>
      <sheetName val="Свод_мероприятия (2)"/>
      <sheetName val="Список"/>
      <sheetName val="мед стат"/>
      <sheetName val="оглавление"/>
      <sheetName val="ДЦП"/>
      <sheetName val="мероприятия на сайте"/>
      <sheetName val="ккп"/>
    </sheetNames>
    <sheetDataSet>
      <sheetData sheetId="0">
        <row r="2">
          <cell r="B2" t="str">
            <v xml:space="preserve">МЛПУ "Белореченская участковая больница"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  <pageSetUpPr fitToPage="1"/>
  </sheetPr>
  <dimension ref="A1:AZ23"/>
  <sheetViews>
    <sheetView tabSelected="1" zoomScale="70" zoomScaleNormal="70" workbookViewId="0">
      <pane xSplit="4" ySplit="5" topLeftCell="E6" activePane="bottomRight" state="frozen"/>
      <selection pane="topRight" activeCell="F1" sqref="F1"/>
      <selection pane="bottomLeft" activeCell="A6" sqref="A6"/>
      <selection pane="bottomRight" activeCell="G28" sqref="G28"/>
    </sheetView>
  </sheetViews>
  <sheetFormatPr defaultColWidth="9.140625" defaultRowHeight="15" outlineLevelCol="2" x14ac:dyDescent="0.25"/>
  <cols>
    <col min="1" max="1" width="6" style="1" customWidth="1"/>
    <col min="2" max="2" width="11.42578125" style="1" customWidth="1"/>
    <col min="3" max="3" width="101.7109375" style="7" hidden="1" customWidth="1" outlineLevel="2"/>
    <col min="4" max="4" width="21.140625" style="10" customWidth="1" collapsed="1"/>
    <col min="5" max="5" width="21.7109375" style="19" customWidth="1"/>
    <col min="6" max="6" width="22.42578125" style="14" customWidth="1"/>
    <col min="7" max="7" width="19.28515625" style="15" customWidth="1"/>
    <col min="8" max="8" width="17" style="15" customWidth="1" outlineLevel="1"/>
    <col min="9" max="9" width="16.5703125" style="15" customWidth="1" outlineLevel="1"/>
    <col min="10" max="11" width="18" style="15" customWidth="1" outlineLevel="1"/>
    <col min="12" max="12" width="19.42578125" style="15" customWidth="1" outlineLevel="1"/>
    <col min="13" max="15" width="16.42578125" style="15" customWidth="1" outlineLevel="1"/>
    <col min="16" max="16" width="17.85546875" style="15" customWidth="1" outlineLevel="1"/>
    <col min="17" max="17" width="19.7109375" style="15" customWidth="1"/>
    <col min="18" max="18" width="21" style="15" customWidth="1"/>
    <col min="19" max="19" width="17.140625" style="15" customWidth="1" outlineLevel="1"/>
    <col min="20" max="20" width="17.85546875" style="15" customWidth="1"/>
    <col min="21" max="22" width="17.85546875" style="15" customWidth="1" outlineLevel="1"/>
    <col min="23" max="23" width="18.85546875" style="15" customWidth="1"/>
    <col min="24" max="24" width="17.7109375" style="15" customWidth="1" outlineLevel="1"/>
    <col min="25" max="25" width="18.5703125" style="15" customWidth="1" outlineLevel="1"/>
    <col min="26" max="26" width="18.42578125" style="15" customWidth="1" outlineLevel="1"/>
    <col min="27" max="27" width="21" style="15" customWidth="1"/>
    <col min="28" max="29" width="19.7109375" style="15" customWidth="1"/>
    <col min="30" max="30" width="15" style="15" customWidth="1"/>
    <col min="31" max="31" width="20.42578125" style="15" customWidth="1"/>
    <col min="32" max="33" width="19.42578125" style="15" customWidth="1"/>
    <col min="34" max="36" width="22.7109375" style="23" customWidth="1" outlineLevel="1"/>
    <col min="37" max="37" width="23.28515625" style="15" customWidth="1"/>
    <col min="38" max="41" width="23.28515625" style="15" hidden="1" customWidth="1" outlineLevel="1"/>
    <col min="42" max="42" width="18" style="15" customWidth="1" collapsed="1"/>
    <col min="43" max="43" width="19.140625" style="15" customWidth="1"/>
    <col min="44" max="44" width="18.7109375" style="15" customWidth="1"/>
    <col min="45" max="45" width="18.140625" style="15" customWidth="1"/>
    <col min="46" max="46" width="17.5703125" style="15" customWidth="1"/>
    <col min="47" max="47" width="20.42578125" style="15" customWidth="1"/>
    <col min="48" max="48" width="19.42578125" style="15" customWidth="1"/>
    <col min="49" max="49" width="15.42578125" style="15" customWidth="1"/>
    <col min="50" max="51" width="20.140625" style="16" customWidth="1"/>
    <col min="52" max="16384" width="9.140625" style="4"/>
  </cols>
  <sheetData>
    <row r="1" spans="1:51" s="28" customFormat="1" ht="13.5" customHeight="1" x14ac:dyDescent="0.25">
      <c r="E1" s="30"/>
      <c r="AH1" s="31"/>
      <c r="AI1" s="31"/>
      <c r="AJ1" s="31"/>
    </row>
    <row r="2" spans="1:51" s="28" customFormat="1" ht="26.25" customHeight="1" x14ac:dyDescent="0.25">
      <c r="A2" s="57" t="s">
        <v>53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</row>
    <row r="3" spans="1:51" s="28" customFormat="1" ht="13.5" customHeight="1" x14ac:dyDescent="0.25">
      <c r="E3" s="30"/>
      <c r="AH3" s="31"/>
      <c r="AI3" s="31"/>
      <c r="AJ3" s="31"/>
    </row>
    <row r="4" spans="1:51" s="22" customFormat="1" ht="13.5" customHeight="1" x14ac:dyDescent="0.25">
      <c r="A4" s="29"/>
      <c r="B4" s="29"/>
      <c r="C4" s="29"/>
      <c r="D4" s="29"/>
      <c r="E4" s="56" t="s">
        <v>38</v>
      </c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</row>
    <row r="5" spans="1:51" s="3" customFormat="1" ht="177" customHeight="1" x14ac:dyDescent="0.25">
      <c r="A5" s="6"/>
      <c r="B5" s="26" t="s">
        <v>0</v>
      </c>
      <c r="C5" s="25" t="s">
        <v>1</v>
      </c>
      <c r="D5" s="26" t="s">
        <v>2</v>
      </c>
      <c r="E5" s="11" t="s">
        <v>29</v>
      </c>
      <c r="F5" s="11" t="s">
        <v>30</v>
      </c>
      <c r="G5" s="20" t="s">
        <v>26</v>
      </c>
      <c r="H5" s="12" t="s">
        <v>3</v>
      </c>
      <c r="I5" s="12" t="s">
        <v>10</v>
      </c>
      <c r="J5" s="12" t="s">
        <v>4</v>
      </c>
      <c r="K5" s="12" t="s">
        <v>5</v>
      </c>
      <c r="L5" s="12" t="s">
        <v>11</v>
      </c>
      <c r="M5" s="12" t="s">
        <v>6</v>
      </c>
      <c r="N5" s="12" t="s">
        <v>41</v>
      </c>
      <c r="O5" s="12" t="s">
        <v>35</v>
      </c>
      <c r="P5" s="12" t="s">
        <v>8</v>
      </c>
      <c r="Q5" s="20" t="s">
        <v>7</v>
      </c>
      <c r="R5" s="20" t="s">
        <v>21</v>
      </c>
      <c r="S5" s="20" t="s">
        <v>20</v>
      </c>
      <c r="T5" s="20" t="s">
        <v>33</v>
      </c>
      <c r="U5" s="20" t="s">
        <v>42</v>
      </c>
      <c r="V5" s="20" t="s">
        <v>43</v>
      </c>
      <c r="W5" s="20" t="s">
        <v>16</v>
      </c>
      <c r="X5" s="20" t="s">
        <v>17</v>
      </c>
      <c r="Y5" s="20" t="s">
        <v>18</v>
      </c>
      <c r="Z5" s="20" t="s">
        <v>19</v>
      </c>
      <c r="AA5" s="20" t="s">
        <v>40</v>
      </c>
      <c r="AB5" s="11" t="s">
        <v>24</v>
      </c>
      <c r="AC5" s="11" t="s">
        <v>39</v>
      </c>
      <c r="AD5" s="21" t="s">
        <v>34</v>
      </c>
      <c r="AE5" s="11" t="s">
        <v>25</v>
      </c>
      <c r="AF5" s="20" t="s">
        <v>12</v>
      </c>
      <c r="AG5" s="20" t="s">
        <v>32</v>
      </c>
      <c r="AH5" s="34" t="s">
        <v>31</v>
      </c>
      <c r="AI5" s="33" t="s">
        <v>48</v>
      </c>
      <c r="AJ5" s="33" t="s">
        <v>49</v>
      </c>
      <c r="AK5" s="13" t="s">
        <v>22</v>
      </c>
      <c r="AL5" s="13" t="s">
        <v>44</v>
      </c>
      <c r="AM5" s="13" t="s">
        <v>45</v>
      </c>
      <c r="AN5" s="13" t="s">
        <v>46</v>
      </c>
      <c r="AO5" s="13" t="s">
        <v>47</v>
      </c>
      <c r="AP5" s="13" t="s">
        <v>27</v>
      </c>
      <c r="AQ5" s="13" t="s">
        <v>23</v>
      </c>
      <c r="AR5" s="13" t="s">
        <v>13</v>
      </c>
      <c r="AS5" s="13" t="s">
        <v>9</v>
      </c>
      <c r="AT5" s="13" t="s">
        <v>28</v>
      </c>
      <c r="AU5" s="27" t="s">
        <v>50</v>
      </c>
      <c r="AV5" s="13" t="s">
        <v>14</v>
      </c>
      <c r="AW5" s="13" t="s">
        <v>15</v>
      </c>
      <c r="AX5" s="13" t="s">
        <v>51</v>
      </c>
      <c r="AY5" s="27" t="s">
        <v>52</v>
      </c>
    </row>
    <row r="6" spans="1:51" s="5" customFormat="1" ht="30" x14ac:dyDescent="0.25">
      <c r="A6" s="17">
        <v>92</v>
      </c>
      <c r="B6" s="2">
        <v>380149</v>
      </c>
      <c r="C6" s="18" t="s">
        <v>36</v>
      </c>
      <c r="D6" s="24" t="s">
        <v>37</v>
      </c>
      <c r="E6" s="50">
        <v>370530862</v>
      </c>
      <c r="F6" s="50">
        <v>199659547</v>
      </c>
      <c r="G6" s="51">
        <f t="shared" ref="G6" si="0">H6+I6+J6+K6+L6+M6+N6+O6</f>
        <v>13566843</v>
      </c>
      <c r="H6" s="52">
        <v>10992110</v>
      </c>
      <c r="I6" s="50">
        <v>0</v>
      </c>
      <c r="J6" s="50">
        <v>1205049</v>
      </c>
      <c r="K6" s="50">
        <v>1369684</v>
      </c>
      <c r="L6" s="52">
        <v>0</v>
      </c>
      <c r="M6" s="52">
        <v>0</v>
      </c>
      <c r="N6" s="52">
        <v>0</v>
      </c>
      <c r="O6" s="52">
        <v>0</v>
      </c>
      <c r="P6" s="52">
        <v>463033</v>
      </c>
      <c r="Q6" s="51">
        <v>46813925</v>
      </c>
      <c r="R6" s="51">
        <v>85015118</v>
      </c>
      <c r="S6" s="51">
        <v>88350</v>
      </c>
      <c r="T6" s="51">
        <v>15234175</v>
      </c>
      <c r="U6" s="51">
        <v>12366861</v>
      </c>
      <c r="V6" s="51">
        <v>2867314</v>
      </c>
      <c r="W6" s="51">
        <v>38566453</v>
      </c>
      <c r="X6" s="51">
        <v>9588202</v>
      </c>
      <c r="Y6" s="51">
        <v>3076999</v>
      </c>
      <c r="Z6" s="51">
        <v>8049685</v>
      </c>
      <c r="AA6" s="51">
        <v>0</v>
      </c>
      <c r="AB6" s="50">
        <f t="shared" ref="AB6" si="1">Q6+R6+T6+AC6</f>
        <v>215167447</v>
      </c>
      <c r="AC6" s="50">
        <v>68104229</v>
      </c>
      <c r="AD6" s="50">
        <v>0</v>
      </c>
      <c r="AE6" s="50">
        <v>296868349</v>
      </c>
      <c r="AF6" s="51">
        <v>39534185</v>
      </c>
      <c r="AG6" s="51">
        <v>33975901</v>
      </c>
      <c r="AH6" s="53">
        <f t="shared" ref="AH6" si="2">E6+F6+AG6</f>
        <v>604166310</v>
      </c>
      <c r="AI6" s="53">
        <f t="shared" ref="AI6" si="3">AJ6+AU6</f>
        <v>496286381</v>
      </c>
      <c r="AJ6" s="53">
        <f t="shared" ref="AJ6" si="4">AK6+AP6+AQ6+AT6</f>
        <v>496286381</v>
      </c>
      <c r="AK6" s="54">
        <v>413240121</v>
      </c>
      <c r="AL6" s="54">
        <v>0</v>
      </c>
      <c r="AM6" s="54">
        <v>0</v>
      </c>
      <c r="AN6" s="54">
        <v>0</v>
      </c>
      <c r="AO6" s="54">
        <v>0</v>
      </c>
      <c r="AP6" s="54">
        <v>0</v>
      </c>
      <c r="AQ6" s="54">
        <v>83046260</v>
      </c>
      <c r="AR6" s="54">
        <v>0</v>
      </c>
      <c r="AS6" s="54">
        <f>0</f>
        <v>0</v>
      </c>
      <c r="AT6" s="54">
        <v>0</v>
      </c>
      <c r="AU6" s="54">
        <f t="shared" ref="AU6" si="5">AV6+AW6</f>
        <v>0</v>
      </c>
      <c r="AV6" s="54">
        <v>0</v>
      </c>
      <c r="AW6" s="54">
        <v>0</v>
      </c>
      <c r="AX6" s="55">
        <v>79639085</v>
      </c>
      <c r="AY6" s="55">
        <f t="shared" ref="AY6" si="6">AH6+AI6+AX6</f>
        <v>1180091776</v>
      </c>
    </row>
    <row r="7" spans="1:51" x14ac:dyDescent="0.25">
      <c r="A7" s="8"/>
      <c r="B7" s="8"/>
      <c r="C7" s="32"/>
      <c r="D7" s="9"/>
      <c r="E7" s="33">
        <f t="shared" ref="E7:AY7" si="7">SUM(E6:E6)</f>
        <v>370530862</v>
      </c>
      <c r="F7" s="33">
        <f t="shared" si="7"/>
        <v>199659547</v>
      </c>
      <c r="G7" s="33">
        <f t="shared" si="7"/>
        <v>13566843</v>
      </c>
      <c r="H7" s="33">
        <f t="shared" si="7"/>
        <v>10992110</v>
      </c>
      <c r="I7" s="33">
        <f t="shared" si="7"/>
        <v>0</v>
      </c>
      <c r="J7" s="33">
        <f t="shared" si="7"/>
        <v>1205049</v>
      </c>
      <c r="K7" s="33">
        <f t="shared" si="7"/>
        <v>1369684</v>
      </c>
      <c r="L7" s="33">
        <f t="shared" si="7"/>
        <v>0</v>
      </c>
      <c r="M7" s="33">
        <f t="shared" si="7"/>
        <v>0</v>
      </c>
      <c r="N7" s="33">
        <f t="shared" si="7"/>
        <v>0</v>
      </c>
      <c r="O7" s="33">
        <f t="shared" si="7"/>
        <v>0</v>
      </c>
      <c r="P7" s="33">
        <f t="shared" si="7"/>
        <v>463033</v>
      </c>
      <c r="Q7" s="33">
        <f t="shared" si="7"/>
        <v>46813925</v>
      </c>
      <c r="R7" s="33">
        <f t="shared" si="7"/>
        <v>85015118</v>
      </c>
      <c r="S7" s="33">
        <f t="shared" si="7"/>
        <v>88350</v>
      </c>
      <c r="T7" s="33">
        <f t="shared" si="7"/>
        <v>15234175</v>
      </c>
      <c r="U7" s="33">
        <f t="shared" si="7"/>
        <v>12366861</v>
      </c>
      <c r="V7" s="33">
        <f t="shared" si="7"/>
        <v>2867314</v>
      </c>
      <c r="W7" s="33">
        <f t="shared" si="7"/>
        <v>38566453</v>
      </c>
      <c r="X7" s="33">
        <f t="shared" si="7"/>
        <v>9588202</v>
      </c>
      <c r="Y7" s="33">
        <f t="shared" si="7"/>
        <v>3076999</v>
      </c>
      <c r="Z7" s="33">
        <f t="shared" si="7"/>
        <v>8049685</v>
      </c>
      <c r="AA7" s="33">
        <f t="shared" si="7"/>
        <v>0</v>
      </c>
      <c r="AB7" s="33">
        <f t="shared" si="7"/>
        <v>215167447</v>
      </c>
      <c r="AC7" s="33">
        <f t="shared" si="7"/>
        <v>68104229</v>
      </c>
      <c r="AD7" s="33">
        <f t="shared" si="7"/>
        <v>0</v>
      </c>
      <c r="AE7" s="33">
        <f t="shared" si="7"/>
        <v>296868349</v>
      </c>
      <c r="AF7" s="33">
        <f t="shared" si="7"/>
        <v>39534185</v>
      </c>
      <c r="AG7" s="33">
        <f t="shared" si="7"/>
        <v>33975901</v>
      </c>
      <c r="AH7" s="33">
        <f t="shared" si="7"/>
        <v>604166310</v>
      </c>
      <c r="AI7" s="33">
        <f t="shared" si="7"/>
        <v>496286381</v>
      </c>
      <c r="AJ7" s="33">
        <f t="shared" si="7"/>
        <v>496286381</v>
      </c>
      <c r="AK7" s="33">
        <f t="shared" si="7"/>
        <v>413240121</v>
      </c>
      <c r="AL7" s="33">
        <f t="shared" si="7"/>
        <v>0</v>
      </c>
      <c r="AM7" s="33">
        <f t="shared" si="7"/>
        <v>0</v>
      </c>
      <c r="AN7" s="33">
        <f t="shared" si="7"/>
        <v>0</v>
      </c>
      <c r="AO7" s="33">
        <f t="shared" si="7"/>
        <v>0</v>
      </c>
      <c r="AP7" s="33">
        <f t="shared" si="7"/>
        <v>0</v>
      </c>
      <c r="AQ7" s="33">
        <f t="shared" si="7"/>
        <v>83046260</v>
      </c>
      <c r="AR7" s="33">
        <f t="shared" si="7"/>
        <v>0</v>
      </c>
      <c r="AS7" s="33">
        <f>SUM(AS6:AS6)</f>
        <v>0</v>
      </c>
      <c r="AT7" s="33">
        <f t="shared" si="7"/>
        <v>0</v>
      </c>
      <c r="AU7" s="33">
        <f t="shared" si="7"/>
        <v>0</v>
      </c>
      <c r="AV7" s="33">
        <f t="shared" si="7"/>
        <v>0</v>
      </c>
      <c r="AW7" s="33">
        <f t="shared" si="7"/>
        <v>0</v>
      </c>
      <c r="AX7" s="33">
        <f t="shared" si="7"/>
        <v>79639085</v>
      </c>
      <c r="AY7" s="33">
        <f t="shared" si="7"/>
        <v>1180091776</v>
      </c>
    </row>
    <row r="9" spans="1:51" x14ac:dyDescent="0.25">
      <c r="W9" s="15">
        <f>W6-X6-Y6-Z6</f>
        <v>17851567</v>
      </c>
    </row>
    <row r="12" spans="1:51" x14ac:dyDescent="0.25">
      <c r="AE12" s="3"/>
      <c r="AF12" s="3"/>
    </row>
    <row r="13" spans="1:51" x14ac:dyDescent="0.25">
      <c r="AE13" s="3"/>
      <c r="AF13" s="3"/>
    </row>
    <row r="14" spans="1:51" x14ac:dyDescent="0.25">
      <c r="A14" s="35"/>
      <c r="B14" s="35"/>
      <c r="D14" s="38" t="s">
        <v>56</v>
      </c>
      <c r="AE14" s="3"/>
      <c r="AF14" s="3"/>
    </row>
    <row r="15" spans="1:51" ht="30" customHeight="1" x14ac:dyDescent="0.25">
      <c r="A15" s="36">
        <v>91</v>
      </c>
      <c r="B15" s="37">
        <v>380149</v>
      </c>
      <c r="D15" s="39" t="s">
        <v>37</v>
      </c>
      <c r="E15" s="8">
        <v>367000979</v>
      </c>
      <c r="F15" s="8">
        <v>155765943</v>
      </c>
      <c r="G15" s="8">
        <v>16557335</v>
      </c>
      <c r="H15" s="8">
        <v>14012876</v>
      </c>
      <c r="I15" s="8">
        <v>0</v>
      </c>
      <c r="J15" s="41">
        <v>1182395</v>
      </c>
      <c r="K15" s="8">
        <v>1362064</v>
      </c>
      <c r="L15" s="8">
        <v>0</v>
      </c>
      <c r="M15" s="8">
        <v>0</v>
      </c>
      <c r="N15" s="8">
        <v>0</v>
      </c>
      <c r="O15" s="8">
        <v>0</v>
      </c>
      <c r="P15" s="8">
        <v>225008</v>
      </c>
      <c r="Q15" s="8">
        <v>52051148</v>
      </c>
      <c r="R15" s="8">
        <v>55789595</v>
      </c>
      <c r="S15" s="8">
        <v>63307</v>
      </c>
      <c r="T15" s="8">
        <v>18231985</v>
      </c>
      <c r="U15" s="8">
        <v>0</v>
      </c>
      <c r="V15" s="8">
        <v>0</v>
      </c>
      <c r="W15" s="8">
        <v>30819549</v>
      </c>
      <c r="X15" s="42">
        <v>7002473</v>
      </c>
      <c r="Y15" s="8">
        <v>2847633</v>
      </c>
      <c r="Z15" s="8">
        <v>20487717</v>
      </c>
      <c r="AA15" s="8">
        <v>0</v>
      </c>
      <c r="AB15" s="8">
        <v>155565648</v>
      </c>
      <c r="AC15" s="8">
        <v>0</v>
      </c>
      <c r="AD15" s="8">
        <v>0</v>
      </c>
      <c r="AE15" s="8">
        <v>330824039</v>
      </c>
      <c r="AF15" s="8">
        <v>33231967</v>
      </c>
      <c r="AG15" s="8">
        <v>27674281</v>
      </c>
      <c r="AH15" s="8">
        <f>E15+F15+AG15</f>
        <v>550441203</v>
      </c>
      <c r="AI15" s="8">
        <f>AJ15+AU15</f>
        <v>446468436</v>
      </c>
      <c r="AJ15" s="8">
        <f>AK15+AP15+AQ15+AT15</f>
        <v>446468436</v>
      </c>
      <c r="AK15" s="49">
        <v>366998331</v>
      </c>
      <c r="AL15" s="8"/>
      <c r="AM15" s="8"/>
      <c r="AN15" s="8"/>
      <c r="AO15" s="8"/>
      <c r="AP15" s="43">
        <v>0</v>
      </c>
      <c r="AQ15" s="43">
        <v>79470105</v>
      </c>
      <c r="AR15" s="43">
        <v>0</v>
      </c>
      <c r="AS15" s="43">
        <v>0</v>
      </c>
      <c r="AT15" s="43">
        <v>0</v>
      </c>
      <c r="AU15" s="43">
        <v>0</v>
      </c>
      <c r="AV15" s="43">
        <v>0</v>
      </c>
      <c r="AW15" s="43">
        <v>0</v>
      </c>
      <c r="AX15" s="43">
        <v>68763474</v>
      </c>
      <c r="AY15" s="43">
        <f>AX15+AI15+AH15</f>
        <v>1065673113</v>
      </c>
    </row>
    <row r="16" spans="1:51" x14ac:dyDescent="0.25">
      <c r="E16" s="1"/>
      <c r="F16" s="1"/>
      <c r="G16" s="1"/>
      <c r="H16" s="1"/>
      <c r="I16" s="1"/>
      <c r="J16" s="44"/>
      <c r="K16" s="1"/>
      <c r="L16" s="1"/>
      <c r="M16" s="1"/>
      <c r="N16" s="1"/>
      <c r="O16" s="1"/>
      <c r="P16" s="1"/>
      <c r="Q16" s="1"/>
      <c r="R16" s="1"/>
      <c r="S16" s="1"/>
      <c r="T16" s="45"/>
      <c r="U16" s="1"/>
      <c r="V16" s="1"/>
      <c r="W16" s="1"/>
      <c r="X16" s="1"/>
      <c r="Y16" s="1"/>
      <c r="Z16" s="45"/>
      <c r="AA16" s="45"/>
      <c r="AB16" s="1"/>
      <c r="AC16" s="1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7"/>
      <c r="AQ16" s="47"/>
      <c r="AR16" s="47"/>
      <c r="AS16" s="47"/>
      <c r="AT16" s="47"/>
      <c r="AU16" s="47"/>
      <c r="AV16" s="47"/>
      <c r="AW16" s="47"/>
      <c r="AX16" s="47"/>
      <c r="AY16" s="47"/>
    </row>
    <row r="17" spans="4:52" x14ac:dyDescent="0.25">
      <c r="E17" s="48">
        <f>E6-E15</f>
        <v>3529883</v>
      </c>
      <c r="F17" s="48">
        <f t="shared" ref="F17:I17" si="8">F6-F15</f>
        <v>43893604</v>
      </c>
      <c r="G17" s="48">
        <f>G6-G15</f>
        <v>-2990492</v>
      </c>
      <c r="H17" s="48">
        <f t="shared" si="8"/>
        <v>-3020766</v>
      </c>
      <c r="I17" s="48">
        <f t="shared" si="8"/>
        <v>0</v>
      </c>
      <c r="J17" s="48">
        <f>J6-J15</f>
        <v>22654</v>
      </c>
      <c r="K17" s="48">
        <f>K6-K15</f>
        <v>7620</v>
      </c>
      <c r="L17" s="48">
        <f t="shared" ref="L17:AP17" si="9">L6-L15</f>
        <v>0</v>
      </c>
      <c r="M17" s="48">
        <f t="shared" si="9"/>
        <v>0</v>
      </c>
      <c r="N17" s="48">
        <f t="shared" si="9"/>
        <v>0</v>
      </c>
      <c r="O17" s="48">
        <f t="shared" si="9"/>
        <v>0</v>
      </c>
      <c r="P17" s="48">
        <f t="shared" si="9"/>
        <v>238025</v>
      </c>
      <c r="Q17" s="48">
        <f t="shared" si="9"/>
        <v>-5237223</v>
      </c>
      <c r="R17" s="48">
        <f t="shared" si="9"/>
        <v>29225523</v>
      </c>
      <c r="S17" s="48">
        <f t="shared" si="9"/>
        <v>25043</v>
      </c>
      <c r="T17" s="48">
        <f t="shared" si="9"/>
        <v>-2997810</v>
      </c>
      <c r="U17" s="48">
        <f t="shared" si="9"/>
        <v>12366861</v>
      </c>
      <c r="V17" s="48">
        <f t="shared" si="9"/>
        <v>2867314</v>
      </c>
      <c r="W17" s="48">
        <f t="shared" si="9"/>
        <v>7746904</v>
      </c>
      <c r="X17" s="48">
        <f t="shared" si="9"/>
        <v>2585729</v>
      </c>
      <c r="Y17" s="48">
        <f t="shared" si="9"/>
        <v>229366</v>
      </c>
      <c r="Z17" s="48">
        <f t="shared" si="9"/>
        <v>-12438032</v>
      </c>
      <c r="AA17" s="48">
        <f t="shared" si="9"/>
        <v>0</v>
      </c>
      <c r="AB17" s="48">
        <f t="shared" si="9"/>
        <v>59601799</v>
      </c>
      <c r="AC17" s="48">
        <f t="shared" si="9"/>
        <v>68104229</v>
      </c>
      <c r="AD17" s="48">
        <f t="shared" si="9"/>
        <v>0</v>
      </c>
      <c r="AE17" s="48">
        <f t="shared" si="9"/>
        <v>-33955690</v>
      </c>
      <c r="AF17" s="48">
        <f t="shared" si="9"/>
        <v>6302218</v>
      </c>
      <c r="AG17" s="48">
        <f t="shared" si="9"/>
        <v>6301620</v>
      </c>
      <c r="AH17" s="48">
        <f t="shared" si="9"/>
        <v>53725107</v>
      </c>
      <c r="AI17" s="48">
        <f t="shared" si="9"/>
        <v>49817945</v>
      </c>
      <c r="AJ17" s="48">
        <f t="shared" si="9"/>
        <v>49817945</v>
      </c>
      <c r="AK17" s="48">
        <f t="shared" si="9"/>
        <v>46241790</v>
      </c>
      <c r="AL17" s="48">
        <f t="shared" si="9"/>
        <v>0</v>
      </c>
      <c r="AM17" s="48">
        <f t="shared" si="9"/>
        <v>0</v>
      </c>
      <c r="AN17" s="48">
        <f t="shared" si="9"/>
        <v>0</v>
      </c>
      <c r="AO17" s="48">
        <f t="shared" si="9"/>
        <v>0</v>
      </c>
      <c r="AP17" s="48">
        <f t="shared" si="9"/>
        <v>0</v>
      </c>
      <c r="AQ17" s="48">
        <f t="shared" ref="AQ17:AY17" si="10">AQ6-AQ15</f>
        <v>3576155</v>
      </c>
      <c r="AR17" s="48">
        <f t="shared" si="10"/>
        <v>0</v>
      </c>
      <c r="AS17" s="48">
        <f t="shared" si="10"/>
        <v>0</v>
      </c>
      <c r="AT17" s="48">
        <f t="shared" si="10"/>
        <v>0</v>
      </c>
      <c r="AU17" s="48">
        <f t="shared" si="10"/>
        <v>0</v>
      </c>
      <c r="AV17" s="48">
        <f t="shared" si="10"/>
        <v>0</v>
      </c>
      <c r="AW17" s="48">
        <f t="shared" si="10"/>
        <v>0</v>
      </c>
      <c r="AX17" s="48">
        <f t="shared" si="10"/>
        <v>10875611</v>
      </c>
      <c r="AY17" s="48">
        <f t="shared" si="10"/>
        <v>114418663</v>
      </c>
    </row>
    <row r="20" spans="4:52" x14ac:dyDescent="0.25">
      <c r="D20" s="40" t="s">
        <v>54</v>
      </c>
      <c r="E20" s="1">
        <f>E6+AK6+AQ6</f>
        <v>866817243</v>
      </c>
      <c r="F20" s="1" t="s">
        <v>55</v>
      </c>
      <c r="AG20" s="15">
        <v>33899237</v>
      </c>
    </row>
    <row r="21" spans="4:52" x14ac:dyDescent="0.25">
      <c r="E21" s="1">
        <f>E15+AK15+AQ15</f>
        <v>813469415</v>
      </c>
      <c r="F21" s="1"/>
      <c r="AG21" s="15">
        <f>AG6-AG20</f>
        <v>76664</v>
      </c>
      <c r="AY21" s="16">
        <v>1180091776</v>
      </c>
    </row>
    <row r="22" spans="4:52" x14ac:dyDescent="0.25">
      <c r="E22" s="1">
        <f>E20-E21</f>
        <v>53347828</v>
      </c>
      <c r="F22" s="1"/>
      <c r="AY22" s="16">
        <f>AY7-AY21</f>
        <v>0</v>
      </c>
    </row>
    <row r="23" spans="4:52" x14ac:dyDescent="0.25">
      <c r="AY23" s="16">
        <v>6301620</v>
      </c>
      <c r="AZ23" s="4" t="s">
        <v>57</v>
      </c>
    </row>
  </sheetData>
  <dataConsolidate/>
  <mergeCells count="2">
    <mergeCell ref="E4:AY4"/>
    <mergeCell ref="A2:AY2"/>
  </mergeCells>
  <conditionalFormatting sqref="AW5:AX5 A1:A4 B6:D6 G3:AY3 G1:AY1 B5:AO5 A7:AY13 A18:AY19 C14:C15 E14:AY14 A20:C20 A21:D22 G20:AY22 A16:D17 AZ1:XFD1048576 A23:AY1048576">
    <cfRule type="cellIs" dxfId="17" priority="369" operator="lessThan">
      <formula>0</formula>
    </cfRule>
  </conditionalFormatting>
  <conditionalFormatting sqref="AP5">
    <cfRule type="cellIs" dxfId="16" priority="286" operator="lessThan">
      <formula>0</formula>
    </cfRule>
  </conditionalFormatting>
  <conditionalFormatting sqref="AQ5">
    <cfRule type="cellIs" dxfId="15" priority="284" operator="lessThan">
      <formula>0</formula>
    </cfRule>
  </conditionalFormatting>
  <conditionalFormatting sqref="AR5">
    <cfRule type="cellIs" dxfId="14" priority="282" operator="lessThan">
      <formula>0</formula>
    </cfRule>
  </conditionalFormatting>
  <conditionalFormatting sqref="AS5">
    <cfRule type="cellIs" dxfId="13" priority="238" operator="lessThan">
      <formula>0</formula>
    </cfRule>
  </conditionalFormatting>
  <conditionalFormatting sqref="AT5:AU5">
    <cfRule type="cellIs" dxfId="12" priority="218" operator="lessThan">
      <formula>0</formula>
    </cfRule>
  </conditionalFormatting>
  <conditionalFormatting sqref="AV5">
    <cfRule type="cellIs" dxfId="11" priority="198" operator="lessThan">
      <formula>0</formula>
    </cfRule>
  </conditionalFormatting>
  <conditionalFormatting sqref="AY5">
    <cfRule type="cellIs" dxfId="10" priority="13" operator="lessThan">
      <formula>0</formula>
    </cfRule>
  </conditionalFormatting>
  <conditionalFormatting sqref="A14">
    <cfRule type="cellIs" dxfId="9" priority="12" operator="lessThan">
      <formula>0</formula>
    </cfRule>
  </conditionalFormatting>
  <conditionalFormatting sqref="A15">
    <cfRule type="cellIs" dxfId="8" priority="11" operator="lessThan">
      <formula>0</formula>
    </cfRule>
  </conditionalFormatting>
  <conditionalFormatting sqref="B14">
    <cfRule type="cellIs" dxfId="7" priority="10" operator="lessThan">
      <formula>0</formula>
    </cfRule>
  </conditionalFormatting>
  <conditionalFormatting sqref="B15">
    <cfRule type="cellIs" dxfId="6" priority="9" operator="lessThan">
      <formula>0</formula>
    </cfRule>
  </conditionalFormatting>
  <conditionalFormatting sqref="D14">
    <cfRule type="cellIs" dxfId="5" priority="8" operator="lessThan">
      <formula>0</formula>
    </cfRule>
  </conditionalFormatting>
  <conditionalFormatting sqref="D20">
    <cfRule type="cellIs" dxfId="4" priority="7" operator="lessThan">
      <formula>0</formula>
    </cfRule>
  </conditionalFormatting>
  <conditionalFormatting sqref="E20:F22">
    <cfRule type="cellIs" dxfId="3" priority="6" operator="lessThan">
      <formula>0</formula>
    </cfRule>
  </conditionalFormatting>
  <conditionalFormatting sqref="E16:I17 K16:AY16 J17:AY17">
    <cfRule type="cellIs" dxfId="2" priority="5" operator="lessThan">
      <formula>0</formula>
    </cfRule>
  </conditionalFormatting>
  <conditionalFormatting sqref="E15:AY15">
    <cfRule type="cellIs" dxfId="1" priority="4" operator="lessThan">
      <formula>0</formula>
    </cfRule>
  </conditionalFormatting>
  <conditionalFormatting sqref="G6:AY6">
    <cfRule type="cellIs" dxfId="0" priority="1" operator="lessThan">
      <formula>0</formula>
    </cfRule>
  </conditionalFormatting>
  <pageMargins left="0.39370078740157483" right="0" top="0.35433070866141736" bottom="0.35433070866141736" header="0" footer="0.11811023622047245"/>
  <pageSetup paperSize="9" scale="1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1541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№4</vt:lpstr>
      <vt:lpstr>'приложение №4'!Заголовки_для_печати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Ибрашева Ю.А.</dc:creator>
  <cp:lastModifiedBy>Viktoria</cp:lastModifiedBy>
  <cp:revision>7</cp:revision>
  <cp:lastPrinted>2024-12-27T02:22:57Z</cp:lastPrinted>
  <dcterms:created xsi:type="dcterms:W3CDTF">2006-09-16T00:00:00Z</dcterms:created>
  <dcterms:modified xsi:type="dcterms:W3CDTF">2025-01-14T07:39:35Z</dcterms:modified>
  <dc:language>ru-RU</dc:language>
</cp:coreProperties>
</file>