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ktoria\Documents\Планы, объемы\Планы, объемы 2025\0) Протокол 69 от 28.12.2024 (есть приложения, но нет пока протокола)\"/>
    </mc:Choice>
  </mc:AlternateContent>
  <bookViews>
    <workbookView xWindow="0" yWindow="0" windowWidth="28800" windowHeight="12435"/>
  </bookViews>
  <sheets>
    <sheet name="приложение №1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depart_1">[1]SPR!$J$2:$J$8</definedName>
    <definedName name="district">[2]SPR!$B$3:$B$44</definedName>
    <definedName name="district_1">[2]SPR!$B$3:$B$44</definedName>
    <definedName name="fap">[3]SPR!$D$1</definedName>
    <definedName name="fap_1">[4]SPR!$D$1</definedName>
    <definedName name="HTML_CodePage">1251</definedName>
    <definedName name="HTML_Description">""</definedName>
    <definedName name="HTML_Email">""</definedName>
    <definedName name="HTML_Header">"кРАП"</definedName>
    <definedName name="HTML_LastUpdate">"03.06.99"</definedName>
    <definedName name="HTML_LineAfter">FALSE()</definedName>
    <definedName name="HTML_LineBefore">FALSE()</definedName>
    <definedName name="HTML_Name">"Вячеслав Г. Колчин"</definedName>
    <definedName name="HTML_OBDlg2">TRUE()</definedName>
    <definedName name="HTML_OBDlg4">TRUE()</definedName>
    <definedName name="HTML_OS">0</definedName>
    <definedName name="HTML_PathFile">"C:\1S\AworkSIBAL\ФИНПЛАН\Платежи-поступления\MyHTML.htm"</definedName>
    <definedName name="HTML_Title">"План платежей 0699"</definedName>
    <definedName name="list">[5]список!$B:$B</definedName>
    <definedName name="name">[6]SPR!$B$2:$B$172</definedName>
    <definedName name="name_1">[7]SPR!$B$2:$B$172</definedName>
    <definedName name="sd">[8]ккп!$CW$130:$CW$163</definedName>
  </definedNames>
  <calcPr calcId="162913"/>
  <fileRecoveryPr autoRecover="0"/>
</workbook>
</file>

<file path=xl/calcChain.xml><?xml version="1.0" encoding="utf-8"?>
<calcChain xmlns="http://schemas.openxmlformats.org/spreadsheetml/2006/main">
  <c r="Y10" i="15" l="1"/>
  <c r="Q10" i="15"/>
  <c r="AV18" i="15"/>
  <c r="AW18" i="15"/>
  <c r="AX18" i="15"/>
  <c r="AY18" i="15"/>
  <c r="AZ18" i="15"/>
  <c r="BA18" i="15"/>
  <c r="AU18" i="15"/>
  <c r="AT18" i="15"/>
  <c r="AS18" i="15"/>
  <c r="AR18" i="15"/>
  <c r="AQ18" i="15"/>
  <c r="AP18" i="15"/>
  <c r="AO18" i="15"/>
  <c r="AN18" i="15"/>
  <c r="AM18" i="15"/>
  <c r="AL18" i="15"/>
  <c r="AI18" i="15"/>
  <c r="AH18" i="15"/>
  <c r="AK18" i="15"/>
  <c r="AJ18" i="15"/>
  <c r="AG18" i="15"/>
  <c r="AF18" i="15"/>
  <c r="AE18" i="15"/>
  <c r="AB18" i="15"/>
  <c r="AA18" i="15"/>
  <c r="AD18" i="15"/>
  <c r="AC18" i="15"/>
  <c r="G21" i="15"/>
  <c r="Z18" i="15"/>
  <c r="W18" i="15"/>
  <c r="S18" i="15"/>
  <c r="Y18" i="15"/>
  <c r="X18" i="15"/>
  <c r="V18" i="15"/>
  <c r="U18" i="15"/>
  <c r="T18" i="15"/>
  <c r="R18" i="15"/>
  <c r="Q18" i="15"/>
  <c r="M18" i="15"/>
  <c r="I18" i="15"/>
  <c r="P18" i="15"/>
  <c r="O18" i="15"/>
  <c r="N18" i="15"/>
  <c r="L18" i="15"/>
  <c r="K18" i="15"/>
  <c r="J18" i="15"/>
  <c r="H18" i="15"/>
  <c r="G11" i="15"/>
  <c r="F11" i="15"/>
  <c r="F21" i="15"/>
  <c r="F22" i="15" s="1"/>
  <c r="G18" i="15"/>
  <c r="E18" i="15"/>
  <c r="G22" i="15" l="1"/>
  <c r="F18" i="15"/>
  <c r="F8" i="15" l="1"/>
  <c r="G8" i="15"/>
  <c r="I8" i="15"/>
  <c r="J8" i="15"/>
  <c r="K8" i="15"/>
  <c r="L8" i="15"/>
  <c r="M8" i="15"/>
  <c r="N8" i="15"/>
  <c r="O8" i="15"/>
  <c r="P8" i="15"/>
  <c r="Q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M8" i="15"/>
  <c r="AN8" i="15"/>
  <c r="AO8" i="15"/>
  <c r="AP8" i="15"/>
  <c r="AQ8" i="15"/>
  <c r="AR8" i="15"/>
  <c r="AS8" i="15"/>
  <c r="AT8" i="15"/>
  <c r="AU8" i="15"/>
  <c r="AV8" i="15"/>
  <c r="AW8" i="15"/>
  <c r="AX8" i="15"/>
  <c r="AY8" i="15"/>
  <c r="AZ8" i="15"/>
  <c r="BA8" i="15"/>
  <c r="E8" i="15"/>
  <c r="R7" i="15" l="1"/>
  <c r="H7" i="15" l="1"/>
  <c r="R8" i="15" l="1"/>
  <c r="H8" i="15" l="1"/>
</calcChain>
</file>

<file path=xl/sharedStrings.xml><?xml version="1.0" encoding="utf-8"?>
<sst xmlns="http://schemas.openxmlformats.org/spreadsheetml/2006/main" count="65" uniqueCount="59">
  <si>
    <t>Код МО</t>
  </si>
  <si>
    <t>Наименование МО</t>
  </si>
  <si>
    <t>Краткое наименование МО</t>
  </si>
  <si>
    <t xml:space="preserve">Компьютерная томография </t>
  </si>
  <si>
    <t>Ультразвуковые исследования сердечно-сосудистой системы</t>
  </si>
  <si>
    <t>Эндоскопическое диагностическое исследование</t>
  </si>
  <si>
    <t xml:space="preserve">Молекулярно-генетическое исследование с целью диагностики онкологических заболеваний </t>
  </si>
  <si>
    <t>Проведение профилактических медицинских осмотров</t>
  </si>
  <si>
    <t xml:space="preserve"> «Школы для больных сахарным диабетом»</t>
  </si>
  <si>
    <t>в том числе для лечения больных гепатитом С</t>
  </si>
  <si>
    <t>Магнитно-резонансная томография</t>
  </si>
  <si>
    <t xml:space="preserve">Патологоанатомическое исследование биопсийного (операционного) материала с целью диагностики онкологических заболеваний </t>
  </si>
  <si>
    <t>Посещения по неотложной медицинской помощи</t>
  </si>
  <si>
    <t>в том числе ЭКО</t>
  </si>
  <si>
    <t xml:space="preserve">Вызовов </t>
  </si>
  <si>
    <t xml:space="preserve">Случаи госпитализации по высокотехнологичной медицинской помощи </t>
  </si>
  <si>
    <t xml:space="preserve">Пролеченные больные по высокотехнологичной медицинской помощи </t>
  </si>
  <si>
    <t>Диспансерное наблюдение ВСЕГО:</t>
  </si>
  <si>
    <t>в том числе по поводу онкологических заболеваний</t>
  </si>
  <si>
    <t>в том числе по поводу сахарного диабета</t>
  </si>
  <si>
    <t>в том числе по поводу болезней системы кровообращения</t>
  </si>
  <si>
    <t>в том числе углубленная диспансеризация</t>
  </si>
  <si>
    <t>Проведение диспансеризации, всего</t>
  </si>
  <si>
    <t>Случаи госпитализации, за исключением медицинской реабилитации</t>
  </si>
  <si>
    <t>Пролеченные больные в дневных стационарах всех типов, за исключением медицинской реабилитации</t>
  </si>
  <si>
    <r>
      <t>Проведение диагностических (лабораторных) исследований - ВСЕГО, в том числе:</t>
    </r>
    <r>
      <rPr>
        <sz val="11"/>
        <color rgb="FFFF0000"/>
        <rFont val="Times New Roman"/>
        <family val="1"/>
        <charset val="204"/>
      </rPr>
      <t xml:space="preserve"> </t>
    </r>
  </si>
  <si>
    <t>кроме того случаи госпитализации по профилю «Медицинская реабилитация»</t>
  </si>
  <si>
    <t xml:space="preserve"> кроме того пролеченные больные в дневных стационарах по профилю «Медицинская реабилитация»</t>
  </si>
  <si>
    <r>
      <rPr>
        <sz val="11"/>
        <color rgb="FFFF0000"/>
        <rFont val="Times New Roman"/>
        <family val="1"/>
        <charset val="204"/>
      </rPr>
      <t>Диспансеризация</t>
    </r>
    <r>
      <rPr>
        <sz val="11"/>
        <rFont val="Times New Roman"/>
        <family val="1"/>
        <charset val="204"/>
      </rPr>
      <t xml:space="preserve"> по оценке репродуктивного здоровья </t>
    </r>
    <r>
      <rPr>
        <sz val="11"/>
        <color rgb="FFFF0000"/>
        <rFont val="Times New Roman"/>
        <family val="1"/>
        <charset val="204"/>
      </rPr>
      <t>женщин и мужчин</t>
    </r>
  </si>
  <si>
    <t>Посещения с профилактическими целями  центров здоровья</t>
  </si>
  <si>
    <t>ПЭТ - КТ при онкологических заболеваниях</t>
  </si>
  <si>
    <t>ОФЭКТ/КТ</t>
  </si>
  <si>
    <t>ОБЛАСТНОЕ ГОСУДАРСТВЕННОЕ БЮДЖЕТНОЕ УЧРЕЖДЕНИЕ ЗДРАВООХРАНЕНИЯ "НИЖНЕУДИНСКАЯ РАЙОННАЯ БОЛЬНИЦА" (5)</t>
  </si>
  <si>
    <t>Нижнеудинск РБ (5)</t>
  </si>
  <si>
    <r>
      <rPr>
        <sz val="11"/>
        <color rgb="FFFF0000"/>
        <rFont val="Times New Roman"/>
        <family val="1"/>
        <charset val="204"/>
      </rPr>
      <t xml:space="preserve"> кроме того</t>
    </r>
    <r>
      <rPr>
        <sz val="11"/>
        <rFont val="Times New Roman"/>
        <family val="1"/>
        <charset val="204"/>
      </rPr>
      <t xml:space="preserve"> "Медицинская реабилитация" в амбулаторных условиях (Комплексное посещение)</t>
    </r>
  </si>
  <si>
    <t>в том числе женщин</t>
  </si>
  <si>
    <t>в том числе мужчин</t>
  </si>
  <si>
    <t>1.1 Медицинская помощь в амбулаторных условиях, оплата которой осуществляется по подушевому нормативу финансирования на прикрепивщихся лиц</t>
  </si>
  <si>
    <t>Посещения с иными целями, ВСЕГО</t>
  </si>
  <si>
    <t>Обращения</t>
  </si>
  <si>
    <t>Посещения с иными и профилактическими целями ВСЕГО</t>
  </si>
  <si>
    <t>Посещения с иными целями</t>
  </si>
  <si>
    <t>1.2 Медицинская помощь в амбулаторных условиях, оплата которой осуществляется за единицу объема медицинской помощи (медицинскую услугу)</t>
  </si>
  <si>
    <t>1.3 Медицинская помощь в амбулаторных условиях, оплата которой осуществляется по нормативу финансирования структурного подразделения</t>
  </si>
  <si>
    <t>Посещения по неотложной медицинской  помощи</t>
  </si>
  <si>
    <t>в том числе стентирование для больных с инфарктом миокарда</t>
  </si>
  <si>
    <t xml:space="preserve"> в том числе имплантация частотно-адаптированного кардиостимулятора взрослым</t>
  </si>
  <si>
    <t>в том числе эндоваскулярная деструкция дополнительных проводящих путей и аритмогенных зон сердца</t>
  </si>
  <si>
    <t>в том числе стентирование/эндартерэктомия</t>
  </si>
  <si>
    <t>Количество фельдшерских пунктов</t>
  </si>
  <si>
    <t>Количество фельдшерско-акушерских пунктов</t>
  </si>
  <si>
    <t xml:space="preserve">Количество прикрепившихся лиц </t>
  </si>
  <si>
    <t>2. Специализированная, в том числе высокотехнологичная, медицинская помощь</t>
  </si>
  <si>
    <t>3.1 Медицинская помощь, оказываемая вне медицинской организации, оплата которой осуществляется по подушевому нормативу финансирования на прикрепившихся лиц</t>
  </si>
  <si>
    <t>2025 год</t>
  </si>
  <si>
    <t>ВСЕГО</t>
  </si>
  <si>
    <t>Установлено Решением Комиссии по разработке территориальной программы ОМС в Иркутской области (Приложение № 1 "Плановые объемы предоставления медицинской помощи" к Протоколу №69 от 28.12.2024г.)</t>
  </si>
  <si>
    <t>Протокол №59 от 28.11.2024</t>
  </si>
  <si>
    <t>прочее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</si>
</sst>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\ * #,##0.00&quot;    &quot;;\-* #,##0.00&quot;    &quot;;\ * \-#&quot;    &quot;;\ @\ "/>
  </numFmts>
  <fonts count="13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6" fillId="0" borderId="0"/>
    <xf numFmtId="0" fontId="6" fillId="0" borderId="0"/>
    <xf numFmtId="0" fontId="4" fillId="0" borderId="0"/>
    <xf numFmtId="165" fontId="6" fillId="0" borderId="0" applyBorder="0" applyProtection="0"/>
    <xf numFmtId="0" fontId="7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</cellStyleXfs>
  <cellXfs count="38">
    <xf numFmtId="0" fontId="0" fillId="0" borderId="0" xfId="0"/>
    <xf numFmtId="3" fontId="5" fillId="0" borderId="0" xfId="0" applyNumberFormat="1" applyFont="1" applyFill="1"/>
    <xf numFmtId="3" fontId="5" fillId="0" borderId="1" xfId="4" applyNumberFormat="1" applyFont="1" applyFill="1" applyBorder="1" applyAlignment="1" applyProtection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/>
    <xf numFmtId="3" fontId="5" fillId="0" borderId="1" xfId="3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/>
    <xf numFmtId="3" fontId="5" fillId="0" borderId="1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11" fillId="0" borderId="0" xfId="0" applyNumberFormat="1" applyFont="1" applyFill="1"/>
    <xf numFmtId="3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/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/>
    </xf>
    <xf numFmtId="3" fontId="5" fillId="0" borderId="0" xfId="0" applyNumberFormat="1" applyFont="1" applyAlignment="1">
      <alignment wrapText="1"/>
    </xf>
    <xf numFmtId="3" fontId="8" fillId="0" borderId="1" xfId="2" applyNumberFormat="1" applyFont="1" applyBorder="1" applyAlignment="1">
      <alignment horizontal="center" vertical="center" wrapText="1"/>
    </xf>
    <xf numFmtId="3" fontId="12" fillId="0" borderId="0" xfId="0" applyNumberFormat="1" applyFont="1" applyFill="1"/>
    <xf numFmtId="3" fontId="5" fillId="0" borderId="0" xfId="0" applyNumberFormat="1" applyFont="1" applyFill="1" applyAlignment="1">
      <alignment wrapText="1"/>
    </xf>
  </cellXfs>
  <cellStyles count="10">
    <cellStyle name="Обычный" xfId="0" builtinId="0"/>
    <cellStyle name="Обычный 2" xfId="1"/>
    <cellStyle name="Обычный 3" xfId="2"/>
    <cellStyle name="Обычный 3 2" xfId="9"/>
    <cellStyle name="Обычный 4" xfId="7"/>
    <cellStyle name="Обычный 5" xfId="8"/>
    <cellStyle name="Обычный 6" xfId="5"/>
    <cellStyle name="Обычный_декабрь 2010 2" xfId="3"/>
    <cellStyle name="Финансовый 9" xfId="6"/>
    <cellStyle name="Финансовый 9 3" xfId="4"/>
  </cellStyles>
  <dxfs count="36"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EEF4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CCCC"/>
      <color rgb="FFCCFFFF"/>
      <color rgb="FFCCFFCC"/>
      <color rgb="FFFFFF99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finance\313_&#1060;&#1047;\&#1056;&#1072;&#1081;&#1086;&#1085;&#1099;%20&#1086;&#1090;&#1095;&#1077;&#1090;&#1099;\&#1089;&#1074;&#1086;&#1076;\!!_&#1089;&#1074;&#1086;&#1076;_&#1091;&#10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Users\daf\AppData\Local\Microsoft\Windows\Temporary%20Internet%20Files\Content.Outlook\TRYDCMJ1\&#1044;&#1083;&#1103;%20&#1088;&#1072;&#1073;&#1086;&#1090;&#1099;%20&#1086;&#1090;%20&#1051;&#1080;&#1076;&#1099;_&#1086;&#1073;&#1098;&#1077;&#1084;&#1099;\finance\313_&#1060;&#1047;\&#1056;&#1072;&#1081;&#1086;&#1085;&#1099;%20&#1086;&#1090;&#1095;&#1077;&#1090;&#1099;\&#1089;&#1074;&#1086;&#1076;\!!_&#1089;&#1074;&#1086;&#1076;_&#1091;&#109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plan\Documents%20and%20Settings\ivg\Local%20Settings\Temporary%20Internet%20Files\OLK59\&#1044;&#1083;&#1103;%20&#1092;&#1086;&#1088;&#1084;&#1080;&#1088;&#1086;&#1074;&#1072;&#1085;&#1080;&#1103;%20&#1058;&#1055;&#1043;&#1043;\&#1084;&#1086;&#1076;&#1077;&#1088;&#1085;&#1080;&#1079;&#1072;&#1094;&#1080;&#1103;_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Users\daf\AppData\Local\Microsoft\Windows\Temporary%20Internet%20Files\Content.Outlook\TRYDCMJ1\&#1044;&#1083;&#1103;%20&#1088;&#1072;&#1073;&#1086;&#1090;&#1099;%20&#1086;&#1090;%20&#1051;&#1080;&#1076;&#1099;_&#1086;&#1073;&#1098;&#1077;&#1084;&#1099;\2_&#1055;&#1088;&#1086;&#1075;&#1088;&#1072;&#1084;&#1084;&#1072;%20&#1084;&#1086;&#1076;&#1077;&#1088;&#1085;&#1080;&#1079;&#1072;&#1094;&#1080;&#1080;\4_&#1052;&#1077;&#1088;&#1086;&#1087;&#1088;&#1080;&#1103;&#1090;&#1080;&#1103;\&#1084;&#1086;&#1076;&#1077;&#1088;&#1085;&#1080;&#1079;&#1072;&#1094;&#1080;&#1103;_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F96F28\&#1054;&#1083;&#1100;&#1093;&#1086;&#1085;-&#1087;&#1088;&#1080;&#1083;%20&#1082;%20&#1079;&#1072;&#1087;&#1088;&#1086;&#1089;&#1091;%20&#1091;&#1095;&#1088;&#1077;&#1078;&#1076;&#1077;&#1085;&#1080;&#1077;-&#1091;&#1090;&#1086;&#1095;&#1085;-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plan\2_&#1055;&#1088;&#1086;&#1075;&#1088;&#1072;&#1084;&#1084;&#1072;%20&#1084;&#1086;&#1076;&#1077;&#1088;&#1085;&#1080;&#1079;&#1072;&#1094;&#1080;&#1080;\4_&#1052;&#1077;&#1088;&#1086;&#1087;&#1088;&#1080;&#1103;&#1090;&#1080;&#1103;\&#1084;&#1086;&#1076;&#1077;&#1088;&#1085;&#1080;&#1079;&#1072;&#1094;&#1080;&#1103;_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plan\svod\8_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plan\Documents%20and%20Settings\ivg\Local%20Settings\Temporary%20Internet%20Files\OLK59\&#1044;&#1083;&#1103;%20&#1092;&#1086;&#1088;&#1084;&#1080;&#1088;&#1086;&#1074;&#1072;&#1085;&#1080;&#1103;%20&#1058;&#1055;&#1043;&#1043;\13.10.2011\&#1084;&#1086;&#1076;&#1077;&#1088;&#1085;&#1080;&#1079;&#1072;&#1094;&#1080;&#1103;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зентация"/>
      <sheetName val="ЧислН"/>
      <sheetName val="Типы_уч"/>
      <sheetName val="Оглавление"/>
      <sheetName val="анализ"/>
      <sheetName val="комм"/>
      <sheetName val="МРОТ"/>
      <sheetName val="НСОТ"/>
      <sheetName val="список"/>
      <sheetName val="Финансирование"/>
      <sheetName val="ФАПы"/>
      <sheetName val="субвенция_расчет"/>
      <sheetName val="субвенция_печать"/>
      <sheetName val="снижение_н"/>
      <sheetName val="свод"/>
      <sheetName val="01_больница_1"/>
      <sheetName val="03_иркутск"/>
      <sheetName val="01_больница_2"/>
      <sheetName val="01_больница_3"/>
      <sheetName val="01_больница_5"/>
      <sheetName val="01_вфд"/>
      <sheetName val="01_дкб"/>
      <sheetName val="01_пц"/>
      <sheetName val="01_СМП"/>
      <sheetName val="01_спецавтоздрав"/>
      <sheetName val="01_стом_1"/>
      <sheetName val="01_стом_3"/>
      <sheetName val="02_больница_гор"/>
      <sheetName val="04_больница_гор"/>
      <sheetName val="04_стом"/>
      <sheetName val="05_больница"/>
      <sheetName val="06_больница"/>
      <sheetName val="07_больница"/>
      <sheetName val="07_вфд"/>
      <sheetName val="07_дгб"/>
      <sheetName val="07_миац"/>
      <sheetName val="07_род_дом"/>
      <sheetName val="07_смп"/>
      <sheetName val="07_стом"/>
      <sheetName val="08_больница_1"/>
      <sheetName val="08_дгб"/>
      <sheetName val="08_поликлиника_1"/>
      <sheetName val="08_поликлиника_2"/>
      <sheetName val="08_смп"/>
      <sheetName val="08_стом"/>
      <sheetName val="08_цгб"/>
      <sheetName val="09_автохоз"/>
      <sheetName val="09_больница_1"/>
      <sheetName val="09_больница_2"/>
      <sheetName val="09_вфд"/>
      <sheetName val="09_дгб"/>
      <sheetName val="09_род_дом"/>
      <sheetName val="09_смп"/>
      <sheetName val="09_стом"/>
      <sheetName val="10_автохоз"/>
      <sheetName val="10_больница_1"/>
      <sheetName val="10_вфд"/>
      <sheetName val="10_дгб"/>
      <sheetName val="10_пц"/>
      <sheetName val="10_смп"/>
      <sheetName val="10_стом_дет"/>
      <sheetName val="11_црб"/>
      <sheetName val="12_црб"/>
      <sheetName val="13_больница_вихор"/>
      <sheetName val="13_црб"/>
      <sheetName val="14_црб"/>
      <sheetName val="15_црб"/>
      <sheetName val="16_црб"/>
      <sheetName val="17_црб"/>
      <sheetName val="18_црб"/>
      <sheetName val="19_црб"/>
      <sheetName val="20_црб"/>
      <sheetName val="21_црб"/>
      <sheetName val="22_црб"/>
      <sheetName val="23_црб"/>
      <sheetName val="24_березники"/>
      <sheetName val="24_игирма"/>
      <sheetName val="24_речушинск"/>
      <sheetName val="24_рудногорск"/>
      <sheetName val="24_стом"/>
      <sheetName val="24_црб"/>
      <sheetName val="25_алзама"/>
      <sheetName val="25_црб"/>
      <sheetName val="26_црб"/>
      <sheetName val="27_црб"/>
      <sheetName val="28_бирюсинка"/>
      <sheetName val="28_бухгалтерия"/>
      <sheetName val="28_квиток"/>
      <sheetName val="28_смп"/>
      <sheetName val="28_црб"/>
      <sheetName val="28_шиткино"/>
      <sheetName val="28_юрта"/>
      <sheetName val="29_црб"/>
      <sheetName val="30_белореч"/>
      <sheetName val="30_бухгалтерия"/>
      <sheetName val="30_мишелевка"/>
      <sheetName val="30_новожилкино"/>
      <sheetName val="30_раздолье"/>
      <sheetName val="30_средний"/>
      <sheetName val="30_тайтурка"/>
      <sheetName val="30_тальяны"/>
      <sheetName val="30_тельма"/>
      <sheetName val="31_црб"/>
      <sheetName val="32_црб"/>
      <sheetName val="33_црб"/>
      <sheetName val="34_црб"/>
      <sheetName val="35_црб"/>
      <sheetName val="36_црб"/>
      <sheetName val="37_црб"/>
      <sheetName val="38_црб"/>
      <sheetName val="39_црб"/>
      <sheetName val="40_црб"/>
      <sheetName val="41_црб"/>
      <sheetName val="42_црб"/>
      <sheetName val="SPR"/>
      <sheetName val="список 5ст"/>
      <sheetName val="свод 5 ст"/>
      <sheetName val="список все_ст"/>
      <sheetName val="свод все_ст"/>
      <sheetName val="фап свод"/>
      <sheetName val="одноканал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зентация"/>
      <sheetName val="ЧислН"/>
      <sheetName val="Типы_уч"/>
      <sheetName val="Оглавление"/>
      <sheetName val="анализ"/>
      <sheetName val="комм"/>
      <sheetName val="МРОТ"/>
      <sheetName val="НСОТ"/>
      <sheetName val="список"/>
      <sheetName val="Финансирование"/>
      <sheetName val="ФАПы"/>
      <sheetName val="субвенция_расчет"/>
      <sheetName val="субвенция_печать"/>
      <sheetName val="снижение_н"/>
      <sheetName val="свод"/>
      <sheetName val="01_больница_1"/>
      <sheetName val="03_иркутск"/>
      <sheetName val="01_больница_2"/>
      <sheetName val="01_больница_3"/>
      <sheetName val="01_больница_5"/>
      <sheetName val="01_вфд"/>
      <sheetName val="01_дкб"/>
      <sheetName val="01_пц"/>
      <sheetName val="01_СМП"/>
      <sheetName val="01_спецавтоздрав"/>
      <sheetName val="01_стом_1"/>
      <sheetName val="01_стом_3"/>
      <sheetName val="02_больница_гор"/>
      <sheetName val="04_больница_гор"/>
      <sheetName val="04_стом"/>
      <sheetName val="05_больница"/>
      <sheetName val="06_больница"/>
      <sheetName val="07_больница"/>
      <sheetName val="07_вфд"/>
      <sheetName val="07_дгб"/>
      <sheetName val="07_миац"/>
      <sheetName val="07_род_дом"/>
      <sheetName val="07_смп"/>
      <sheetName val="07_стом"/>
      <sheetName val="08_больница_1"/>
      <sheetName val="08_дгб"/>
      <sheetName val="08_поликлиника_1"/>
      <sheetName val="08_поликлиника_2"/>
      <sheetName val="08_смп"/>
      <sheetName val="08_стом"/>
      <sheetName val="08_цгб"/>
      <sheetName val="09_автохоз"/>
      <sheetName val="09_больница_1"/>
      <sheetName val="09_больница_2"/>
      <sheetName val="09_вфд"/>
      <sheetName val="09_дгб"/>
      <sheetName val="09_род_дом"/>
      <sheetName val="09_смп"/>
      <sheetName val="09_стом"/>
      <sheetName val="10_автохоз"/>
      <sheetName val="10_больница_1"/>
      <sheetName val="10_вфд"/>
      <sheetName val="10_дгб"/>
      <sheetName val="10_пц"/>
      <sheetName val="10_смп"/>
      <sheetName val="10_стом_дет"/>
      <sheetName val="11_црб"/>
      <sheetName val="12_црб"/>
      <sheetName val="13_больница_вихор"/>
      <sheetName val="13_црб"/>
      <sheetName val="14_црб"/>
      <sheetName val="15_црб"/>
      <sheetName val="16_црб"/>
      <sheetName val="17_црб"/>
      <sheetName val="18_црб"/>
      <sheetName val="19_црб"/>
      <sheetName val="20_црб"/>
      <sheetName val="21_црб"/>
      <sheetName val="22_црб"/>
      <sheetName val="23_црб"/>
      <sheetName val="24_березники"/>
      <sheetName val="24_игирма"/>
      <sheetName val="24_речушинск"/>
      <sheetName val="24_рудногорск"/>
      <sheetName val="24_стом"/>
      <sheetName val="24_црб"/>
      <sheetName val="25_алзама"/>
      <sheetName val="25_црб"/>
      <sheetName val="26_црб"/>
      <sheetName val="27_црб"/>
      <sheetName val="28_бирюсинка"/>
      <sheetName val="28_бухгалтерия"/>
      <sheetName val="28_квиток"/>
      <sheetName val="28_смп"/>
      <sheetName val="28_црб"/>
      <sheetName val="28_шиткино"/>
      <sheetName val="28_юрта"/>
      <sheetName val="29_црб"/>
      <sheetName val="30_белореч"/>
      <sheetName val="30_бухгалтерия"/>
      <sheetName val="30_мишелевка"/>
      <sheetName val="30_новожилкино"/>
      <sheetName val="30_раздолье"/>
      <sheetName val="30_средний"/>
      <sheetName val="30_тайтурка"/>
      <sheetName val="30_тальяны"/>
      <sheetName val="30_тельма"/>
      <sheetName val="31_црб"/>
      <sheetName val="32_црб"/>
      <sheetName val="33_црб"/>
      <sheetName val="34_црб"/>
      <sheetName val="35_црб"/>
      <sheetName val="36_црб"/>
      <sheetName val="37_црб"/>
      <sheetName val="38_црб"/>
      <sheetName val="39_црб"/>
      <sheetName val="40_црб"/>
      <sheetName val="41_црб"/>
      <sheetName val="42_црб"/>
      <sheetName val="SP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"/>
      <sheetName val="р5"/>
      <sheetName val="Презентация1"/>
      <sheetName val="Презентация2"/>
      <sheetName val="выборка для МО"/>
      <sheetName val="Свод_Итоги"/>
      <sheetName val="Софинанс_МУЗ"/>
      <sheetName val="ГРБС"/>
      <sheetName val="Софинанс_МО"/>
      <sheetName val="для_текста"/>
      <sheetName val="Cash Flow"/>
      <sheetName val="прил1-3"/>
      <sheetName val="таблица_5"/>
      <sheetName val="таблица_5 (2)"/>
      <sheetName val="таблица_5 (расш)"/>
      <sheetName val="МО"/>
      <sheetName val="МО (2)"/>
      <sheetName val="ГУЗ"/>
      <sheetName val="Свод"/>
      <sheetName val="Свод_МУЗ_ФФОМС"/>
      <sheetName val="Свод_ГУЗ_ФФОМС"/>
      <sheetName val="Свод_ФГУЗ_ФФОМС"/>
      <sheetName val="Свод_МУЗ_обл"/>
      <sheetName val="Свод_ГУЗ_обл"/>
      <sheetName val="список_учрежд"/>
      <sheetName val="Свод_мероприятия"/>
      <sheetName val="Свод_мероприятия (2)"/>
      <sheetName val="Список"/>
      <sheetName val="мед стат"/>
      <sheetName val="оглавление"/>
      <sheetName val="ДЦП"/>
      <sheetName val="мероприятия на сайте"/>
      <sheetName val="Часть1"/>
      <sheetName val="Часть1 (2)"/>
      <sheetName val="часть2"/>
      <sheetName val="$"/>
    </sheetNames>
    <sheetDataSet>
      <sheetData sheetId="0">
        <row r="2">
          <cell r="B2" t="str">
            <v xml:space="preserve">МЛПУ "Белореченская участковая больница"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"/>
      <sheetName val="р5"/>
      <sheetName val="Презентация1"/>
      <sheetName val="Презентация2"/>
      <sheetName val="выборка для МО"/>
      <sheetName val="Свод_Итоги"/>
      <sheetName val="Софинанс_МУЗ"/>
      <sheetName val="ГРБС"/>
      <sheetName val="Софинанс_МО"/>
      <sheetName val="для_текста"/>
      <sheetName val="Cash Flow"/>
      <sheetName val="прил1-3"/>
      <sheetName val="таблица_5"/>
      <sheetName val="таблица_5 (2)"/>
      <sheetName val="таблица_5 (расш)"/>
      <sheetName val="МО"/>
      <sheetName val="МО (2)"/>
      <sheetName val="ГУЗ"/>
      <sheetName val="Свод"/>
      <sheetName val="Свод_МУЗ_ФФОМС"/>
      <sheetName val="Свод_ГУЗ_ФФОМС"/>
      <sheetName val="Свод_ФГУЗ_ФФОМС"/>
      <sheetName val="Свод_МУЗ_обл"/>
      <sheetName val="Свод_ГУЗ_обл"/>
      <sheetName val="список_учрежд"/>
      <sheetName val="Свод_мероприятия"/>
      <sheetName val="Свод_мероприятия (2)"/>
      <sheetName val="Список"/>
      <sheetName val="мед стат"/>
      <sheetName val="оглавление"/>
      <sheetName val="ДЦП"/>
      <sheetName val="мероприятия на сайт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именованиеЛПУ"/>
      <sheetName val="смп"/>
      <sheetName val="дсп"/>
      <sheetName val="апп"/>
      <sheetName val="кдпc"/>
      <sheetName val="ккп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30">
          <cell r="CW130" t="str">
            <v>Кардиологические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"/>
      <sheetName val="р5"/>
      <sheetName val="Презентация1"/>
      <sheetName val="Презентация2"/>
      <sheetName val="выборка для МО"/>
      <sheetName val="Свод_Итоги"/>
      <sheetName val="Софинанс_МУЗ"/>
      <sheetName val="ГРБС"/>
      <sheetName val="Софинанс_МО"/>
      <sheetName val="для_текста"/>
      <sheetName val="Cash Flow"/>
      <sheetName val="прил1-3"/>
      <sheetName val="таблица_5"/>
      <sheetName val="таблица_5 (2)"/>
      <sheetName val="таблица_5 (расш)"/>
      <sheetName val="МО"/>
      <sheetName val="МО (2)"/>
      <sheetName val="ГУЗ"/>
      <sheetName val="Свод"/>
      <sheetName val="Свод_МУЗ_ФФОМС"/>
      <sheetName val="Свод_ГУЗ_ФФОМС"/>
      <sheetName val="Свод_ФГУЗ_ФФОМС"/>
      <sheetName val="Свод_МУЗ_обл"/>
      <sheetName val="Свод_ГУЗ_обл"/>
      <sheetName val="список_учрежд"/>
      <sheetName val="Свод_мероприятия"/>
      <sheetName val="Свод_мероприятия (2)"/>
      <sheetName val="Список"/>
      <sheetName val="мед стат"/>
      <sheetName val="оглавление"/>
      <sheetName val="ДЦП"/>
      <sheetName val="мероприятия на сайте"/>
    </sheetNames>
    <sheetDataSet>
      <sheetData sheetId="0" refreshError="1">
        <row r="2">
          <cell r="B2" t="str">
            <v xml:space="preserve">МЛПУ "Белореченская участковая больница" </v>
          </cell>
        </row>
        <row r="3">
          <cell r="B3" t="str">
            <v xml:space="preserve">МЛПУ "Бирюсинская городская больница" </v>
          </cell>
        </row>
        <row r="4">
          <cell r="B4" t="str">
            <v xml:space="preserve">МЛПУ "Врачебно-физкультурный диспансер" г. Усолье – Сибирское (центр здоровья) </v>
          </cell>
        </row>
        <row r="5">
          <cell r="B5" t="str">
            <v xml:space="preserve">МЛПУ "Городская многопрофильная больница" г. Усолье-Сибирское </v>
          </cell>
        </row>
        <row r="6">
          <cell r="B6" t="str">
            <v xml:space="preserve">МЛПУ "Детская городская больница" г. Усолье-Сибирское </v>
          </cell>
        </row>
        <row r="7">
          <cell r="B7" t="str">
            <v>МЛПУ "Детская городская больница" г. Черемхово</v>
          </cell>
        </row>
        <row r="8">
          <cell r="B8" t="str">
            <v>МЛПУ "Мишелевская участковая больница"</v>
          </cell>
        </row>
        <row r="9">
          <cell r="B9" t="str">
            <v xml:space="preserve">МЛПУ "Родильный дом" г. Усолье-Сибирское </v>
          </cell>
        </row>
        <row r="10">
          <cell r="B10" t="str">
            <v>МЛПУ "Станция скорой медицинской помощи г.Усолье-Сибирское"</v>
          </cell>
        </row>
        <row r="11">
          <cell r="B11" t="str">
            <v>МАУЗ "Городская стоматологическая поликлиника"</v>
          </cell>
        </row>
        <row r="12">
          <cell r="B12" t="str">
            <v>МЛПУ "Тайтурская участковая больница"</v>
          </cell>
        </row>
        <row r="13">
          <cell r="B13" t="str">
            <v>МЛПУ "Центральная районная больница г. Бодайбо"</v>
          </cell>
        </row>
        <row r="14">
          <cell r="B14" t="str">
            <v xml:space="preserve">МЛПУ "Юртинская городская больница" </v>
          </cell>
        </row>
        <row r="15">
          <cell r="B15" t="str">
            <v>МЛУ "Больница № 1" г. Черемхово</v>
          </cell>
        </row>
        <row r="16">
          <cell r="B16" t="str">
            <v xml:space="preserve">МЛУ "Больница № 2" г. Черемхово </v>
          </cell>
        </row>
        <row r="17">
          <cell r="B17" t="str">
            <v xml:space="preserve">МЛУ "Больница" г. Свирск </v>
          </cell>
        </row>
        <row r="18">
          <cell r="B18" t="str">
            <v xml:space="preserve">МЛУ "Родильный дом" г. Черемхово </v>
          </cell>
        </row>
        <row r="19">
          <cell r="B19" t="str">
            <v xml:space="preserve">МУ "Балаганская центральная районная больница" </v>
          </cell>
        </row>
        <row r="20">
          <cell r="B20" t="str">
            <v>МУ "Городская больница № 1" г. Усть-Илимска</v>
          </cell>
        </row>
        <row r="21">
          <cell r="B21" t="str">
            <v xml:space="preserve">МУ "Городская больница пос. Квиток" </v>
          </cell>
        </row>
        <row r="22">
          <cell r="B22" t="str">
            <v xml:space="preserve">МУ "Городская больница пос. Шиткино" </v>
          </cell>
        </row>
        <row r="23">
          <cell r="B23" t="str">
            <v xml:space="preserve">МУ "Городская поликлиника № 1" г. Усть-Илимска </v>
          </cell>
        </row>
        <row r="24">
          <cell r="B24" t="str">
            <v>МУ "Городская поликлиника № 2" г. Усть-Илимска</v>
          </cell>
        </row>
        <row r="25">
          <cell r="B25" t="str">
            <v xml:space="preserve">МУ "Качугская центральная районная больница" </v>
          </cell>
        </row>
        <row r="26">
          <cell r="B26" t="str">
            <v xml:space="preserve">МУ "Киренская центральная районная больница" </v>
          </cell>
        </row>
        <row r="27">
          <cell r="B27" t="str">
            <v xml:space="preserve">МУ "Стоматологическая поликлиника" г. Черемхово </v>
          </cell>
        </row>
        <row r="28">
          <cell r="B28" t="str">
            <v>МУ "Усть-Илимская центральная городская больница"</v>
          </cell>
        </row>
        <row r="29">
          <cell r="B29" t="str">
            <v xml:space="preserve">МУ "Усть-Илимская центральная районная больница" </v>
          </cell>
        </row>
        <row r="30">
          <cell r="B30" t="str">
            <v xml:space="preserve">МУ "Усть-Удинская центральная районная больница" </v>
          </cell>
        </row>
        <row r="31">
          <cell r="B31" t="str">
            <v xml:space="preserve">МУ "Шелеховская ЦРБ" </v>
          </cell>
        </row>
        <row r="32">
          <cell r="B32" t="str">
            <v>МУЗ " Березняковская участковая больница"</v>
          </cell>
        </row>
        <row r="33">
          <cell r="B33" t="str">
            <v>МУЗ " Городская больница № 2" г. Братск</v>
          </cell>
        </row>
        <row r="34">
          <cell r="B34" t="str">
            <v xml:space="preserve">МУЗ "Центральная районная больница" п. Мама </v>
          </cell>
        </row>
        <row r="35">
          <cell r="B35" t="str">
            <v xml:space="preserve">МУЗ "Аларская центральная районная больница" </v>
          </cell>
        </row>
        <row r="36">
          <cell r="B36" t="str">
            <v xml:space="preserve">МУЗ "Алзамайская городская больница" </v>
          </cell>
        </row>
        <row r="37">
          <cell r="B37" t="str">
            <v xml:space="preserve">МУЗ "Ангарский городской перинатальный центр" </v>
          </cell>
        </row>
        <row r="38">
          <cell r="B38" t="str">
            <v xml:space="preserve">МУЗ "Баяндаевская центральная районная больница" </v>
          </cell>
        </row>
        <row r="39">
          <cell r="B39" t="str">
            <v xml:space="preserve">МУЗ "Больница скорой медицинской помощи", г. Ангарск </v>
          </cell>
        </row>
        <row r="40">
          <cell r="B40" t="str">
            <v>МУЗ "Боханская центральная районная больница"</v>
          </cell>
        </row>
        <row r="41">
          <cell r="B41" t="str">
            <v>МУЗ "Братская центральная районная больница"</v>
          </cell>
        </row>
        <row r="42">
          <cell r="B42" t="str">
            <v xml:space="preserve">МУЗ "Вихоревская городская больница" </v>
          </cell>
        </row>
        <row r="43">
          <cell r="B43" t="str">
            <v xml:space="preserve">МУЗ "Врачебно-физкультурный диспансер "Здоровье" </v>
          </cell>
        </row>
        <row r="44">
          <cell r="B44" t="str">
            <v xml:space="preserve">МУЗ "Врачебно-физкультурный диспансер "Здоровье" г. Ангарск (центр здоровья) </v>
          </cell>
        </row>
        <row r="45">
          <cell r="B45" t="str">
            <v>МУЗ "Городская больница № 1", г. Ангарск</v>
          </cell>
        </row>
        <row r="46">
          <cell r="B46" t="str">
            <v>МУЗ "Городская больница № 1", г. Братск</v>
          </cell>
        </row>
        <row r="47">
          <cell r="B47" t="str">
            <v>МУЗ "Городская больница № 3"</v>
          </cell>
        </row>
        <row r="48">
          <cell r="B48" t="str">
            <v xml:space="preserve">МУЗ "Городская больница № 5" г. Иркутска </v>
          </cell>
        </row>
        <row r="49">
          <cell r="B49" t="str">
            <v>МУЗ "Городская больница № 5", г. Братск</v>
          </cell>
        </row>
        <row r="50">
          <cell r="B50" t="str">
            <v xml:space="preserve">МУЗ "Городская детская больница № 1", г. Ангарск </v>
          </cell>
        </row>
        <row r="51">
          <cell r="B51" t="str">
            <v xml:space="preserve">МУЗ "Городская Детская стоматологическая поликлиника", г. Ангарск </v>
          </cell>
        </row>
        <row r="52">
          <cell r="B52" t="str">
            <v xml:space="preserve">МУЗ "Городская детская стоматологическая поликлиника", г. Иркутск </v>
          </cell>
        </row>
        <row r="53">
          <cell r="B53" t="str">
            <v xml:space="preserve">МУЗ "Городская клиническая больница № 3" г. Иркутска </v>
          </cell>
        </row>
        <row r="54">
          <cell r="B54" t="str">
            <v xml:space="preserve">МУЗ "Городская клиническая больница № 8" администрации г. Иркутска </v>
          </cell>
        </row>
        <row r="55">
          <cell r="B55" t="str">
            <v xml:space="preserve">МУЗ "Городская поликлиника № 15" г. Иркутска </v>
          </cell>
        </row>
        <row r="56">
          <cell r="B56" t="str">
            <v>МУЗ "Городская поликлиника № 6" г. Иркутска</v>
          </cell>
        </row>
        <row r="57">
          <cell r="B57" t="str">
            <v>МУЗ "Городская стоматологическая поликлиника" г. Саянска</v>
          </cell>
        </row>
        <row r="58">
          <cell r="B58" t="str">
            <v xml:space="preserve">МУЗ "Детская городская больница" г. Братск </v>
          </cell>
        </row>
        <row r="59">
          <cell r="B59" t="str">
            <v xml:space="preserve">МУЗ "Детская городская поликлиника № 1" г. Иркутска </v>
          </cell>
        </row>
        <row r="60">
          <cell r="B60" t="str">
            <v xml:space="preserve">МУЗ "Детская городская поликлиника № 3" г. Иркутска </v>
          </cell>
        </row>
        <row r="61">
          <cell r="B61" t="str">
            <v xml:space="preserve">МУЗ "Детская городская поликлиника № 6" г. Иркутска </v>
          </cell>
        </row>
        <row r="62">
          <cell r="B62" t="str">
            <v xml:space="preserve">МУЗ "Железногорская стоматологическая поликлиника" </v>
          </cell>
        </row>
        <row r="63">
          <cell r="B63" t="str">
            <v xml:space="preserve">МУЗ "Железногорская центральная районная больница" </v>
          </cell>
        </row>
        <row r="64">
          <cell r="B64" t="str">
            <v xml:space="preserve">МУЗ "Жигаловская центральная районная больница" </v>
          </cell>
        </row>
        <row r="65">
          <cell r="B65" t="str">
            <v xml:space="preserve">МУЗ "Заларинская центральная районная больница" </v>
          </cell>
        </row>
        <row r="66">
          <cell r="B66" t="str">
            <v xml:space="preserve">МУЗ "Зиминская городская больница" </v>
          </cell>
        </row>
        <row r="67">
          <cell r="B67" t="str">
            <v xml:space="preserve">МУЗ "Зиминская районная больница" </v>
          </cell>
        </row>
        <row r="68">
          <cell r="B68" t="str">
            <v xml:space="preserve">МУЗ "Казачинско-Ленская центральная районная больница" </v>
          </cell>
        </row>
        <row r="69">
          <cell r="B69" t="str">
            <v xml:space="preserve">МУЗ "Катангская центральная районная больница" </v>
          </cell>
        </row>
        <row r="70">
          <cell r="B70" t="str">
            <v xml:space="preserve">МУЗ "Клиническая больница № 1 г. Иркутска" </v>
          </cell>
        </row>
        <row r="71">
          <cell r="B71" t="str">
            <v xml:space="preserve">МБУЗ "Медико-санитарная часть г. Байкальска" </v>
          </cell>
        </row>
        <row r="72">
          <cell r="B72" t="str">
            <v xml:space="preserve">МУЗ "Медико-санитарная часть ИАПО" г. Иркутска </v>
          </cell>
        </row>
        <row r="73">
          <cell r="B73" t="str">
            <v xml:space="preserve">МУЗ "Михайловская центральная районная больница" </v>
          </cell>
        </row>
        <row r="74">
          <cell r="B74" t="str">
            <v xml:space="preserve">МУЗ "Центральная районная больница" г. Нижнеудинск </v>
          </cell>
        </row>
        <row r="75">
          <cell r="B75" t="str">
            <v xml:space="preserve">МУЗ "Ново-Игирминская городская больница" </v>
          </cell>
        </row>
        <row r="76">
          <cell r="B76" t="str">
            <v xml:space="preserve">МУЗ "Ольхонская центральная районная больница" </v>
          </cell>
        </row>
        <row r="77">
          <cell r="B77" t="str">
            <v xml:space="preserve">МУЗ "Перинатальный центр" (гинекология) г. Братск </v>
          </cell>
        </row>
        <row r="78">
          <cell r="B78" t="str">
            <v>МУЗ "Речушинская участковая больница"</v>
          </cell>
        </row>
        <row r="79">
          <cell r="B79" t="str">
            <v xml:space="preserve">МУЗ "Рудногорская городская больница" </v>
          </cell>
        </row>
        <row r="80">
          <cell r="B80" t="str">
            <v xml:space="preserve">МУЗ "Саянская городская больница" </v>
          </cell>
        </row>
        <row r="81">
          <cell r="B81" t="str">
            <v xml:space="preserve">МБУЗ "Слюдянская центральная районная больница" </v>
          </cell>
        </row>
        <row r="82">
          <cell r="B82" t="str">
            <v>МУЗ "Станция скорой медицинской помощи г.Братска"</v>
          </cell>
        </row>
        <row r="83">
          <cell r="B83" t="str">
            <v>МУЗ "Станция Скорой медицинской помощи г.Тайшет"</v>
          </cell>
        </row>
        <row r="84">
          <cell r="B84" t="str">
            <v>МУЗ "Станция Скорой медицинской помощи г.Усть-Илимска"</v>
          </cell>
        </row>
        <row r="85">
          <cell r="B85" t="str">
            <v xml:space="preserve">МУЗ "Стоматологическая поликлиника № 1 г. Иркутска" </v>
          </cell>
        </row>
        <row r="86">
          <cell r="B86" t="str">
            <v xml:space="preserve">МАУЗ "Стоматологическая поликлиника № 1" </v>
          </cell>
        </row>
        <row r="87">
          <cell r="B87" t="str">
            <v xml:space="preserve">МУЗ "Стоматологическая поликлиника № 1" г. Усть-Илимска </v>
          </cell>
        </row>
        <row r="88">
          <cell r="B88" t="str">
            <v xml:space="preserve">МУЗ "Стоматологическая поликлиника № 3" г. Братск </v>
          </cell>
        </row>
        <row r="89">
          <cell r="B89" t="str">
            <v xml:space="preserve">МУЗ "Тайшетская центральная районная больница" </v>
          </cell>
        </row>
        <row r="90">
          <cell r="B90" t="str">
            <v xml:space="preserve">МУЗ "Тулунская городская больница" </v>
          </cell>
        </row>
        <row r="91">
          <cell r="B91" t="str">
            <v xml:space="preserve">МУЗ "Тулунская районная больница" </v>
          </cell>
        </row>
        <row r="92">
          <cell r="B92" t="str">
            <v xml:space="preserve">МУЗ "Усть-Кутская Центральная районная больница" </v>
          </cell>
        </row>
        <row r="93">
          <cell r="B93" t="str">
            <v xml:space="preserve">МУЗ "Чунская муниципальная центральная районная больница" </v>
          </cell>
        </row>
        <row r="94">
          <cell r="B94" t="str">
            <v xml:space="preserve">МУЗ Администрации г. Иркутска "Городская клиническая больница № 10" </v>
          </cell>
        </row>
        <row r="95">
          <cell r="B95" t="str">
            <v xml:space="preserve">МУЗ г. Иркутска "Городская детская поликлиника № 2" </v>
          </cell>
        </row>
        <row r="96">
          <cell r="B96" t="str">
            <v xml:space="preserve">МУЗ г. Иркутска "Городская Ивано-Матренинская детская клиническая больница" </v>
          </cell>
        </row>
        <row r="97">
          <cell r="B97" t="str">
            <v xml:space="preserve">МУЗ г. Иркутска "Городская поликлиника № 11" </v>
          </cell>
        </row>
        <row r="98">
          <cell r="B98" t="str">
            <v xml:space="preserve">МУЗ г. Иркутска "Поликлиника № 17" </v>
          </cell>
        </row>
        <row r="99">
          <cell r="B99" t="str">
            <v xml:space="preserve">МУЗ г. Иркутска Городская детская поликлиника № 5 </v>
          </cell>
        </row>
        <row r="100">
          <cell r="B100" t="str">
            <v xml:space="preserve">МУЗ г. Иркутска Медико-санитарная часть № 2 </v>
          </cell>
        </row>
        <row r="101">
          <cell r="B101" t="str">
            <v xml:space="preserve">МУЗ г. Иркутска поликлиника № 4 </v>
          </cell>
        </row>
        <row r="102">
          <cell r="B102" t="str">
            <v xml:space="preserve">МУЗ Городская больница № 6 г. Иркутска </v>
          </cell>
        </row>
        <row r="103">
          <cell r="B103" t="str">
            <v xml:space="preserve">МУЗ Городская детская поликлиника № 10 г. Иркутска </v>
          </cell>
        </row>
        <row r="104">
          <cell r="B104" t="str">
            <v xml:space="preserve">МУЗ Городская клиническая больница № 9 г. Иркутска </v>
          </cell>
        </row>
        <row r="105">
          <cell r="B105" t="str">
            <v>МУЗ Городская станция скорой мед.помощи г.Иркутска</v>
          </cell>
        </row>
        <row r="106">
          <cell r="B106" t="str">
            <v xml:space="preserve">МУЗ Городской перинатальный центр г. Иркутска </v>
          </cell>
        </row>
        <row r="107">
          <cell r="B107" t="str">
            <v xml:space="preserve">МУЗ Куйтунская центральная районная больница </v>
          </cell>
        </row>
        <row r="108">
          <cell r="B108" t="str">
            <v xml:space="preserve">МУЗ Нукутская центральная районная больница </v>
          </cell>
        </row>
        <row r="109">
          <cell r="B109" t="str">
            <v xml:space="preserve">МУЗ Осинская центральная районная больница </v>
          </cell>
        </row>
        <row r="110">
          <cell r="B110" t="str">
            <v xml:space="preserve">МУЗ Поликлиника № 2 г. Иркутска </v>
          </cell>
        </row>
        <row r="111">
          <cell r="B111" t="str">
            <v xml:space="preserve">МУЗ Санаторий "Юбилейный-1" </v>
          </cell>
        </row>
        <row r="112">
          <cell r="B112" t="str">
            <v xml:space="preserve">МУЗ Центральная районная больница Иркутского района </v>
          </cell>
        </row>
        <row r="113">
          <cell r="B113" t="str">
            <v xml:space="preserve">ГУЗ "Иркутская государственная областная детская клиническая больница" </v>
          </cell>
        </row>
        <row r="114">
          <cell r="B114" t="str">
            <v>ГУЗ "Иркутская областная клиническая психиатрическая больница № 1"</v>
          </cell>
        </row>
        <row r="115">
          <cell r="B115" t="str">
            <v>ГУЗ "Иркутская областная психиатрическая больница № 2"</v>
          </cell>
        </row>
        <row r="116">
          <cell r="B116" t="str">
            <v>ГУЗ "Иркутская областная станция переливания крови"</v>
          </cell>
        </row>
        <row r="117">
          <cell r="B117" t="str">
            <v xml:space="preserve">ГУЗ "Иркутская ордена "Знак Почета" областная клиническая больница" </v>
          </cell>
        </row>
        <row r="118">
          <cell r="B118" t="str">
            <v xml:space="preserve">ГУЗ "Иркутский областной врачебно-физкультурный диспансер" "Здоровье" (центр здоровья) </v>
          </cell>
        </row>
        <row r="119">
          <cell r="B119" t="str">
            <v xml:space="preserve">ГУЗ "Иркутский областной клинический консультативно-диагностический центр" </v>
          </cell>
        </row>
        <row r="120">
          <cell r="B120" t="str">
            <v>ГУЗ "Иркутский областной противотуберкулезный диспансер"</v>
          </cell>
        </row>
        <row r="121">
          <cell r="B121" t="str">
            <v>ГУЗ "Иркутское областное бюро судебно-медицинской экспертизы"</v>
          </cell>
        </row>
        <row r="122">
          <cell r="B122" t="str">
            <v>ГУЗ "Областная детская туберкулезная больница"</v>
          </cell>
        </row>
        <row r="123">
          <cell r="B123" t="str">
            <v xml:space="preserve">ГУЗ "Областной гериатрический центр" </v>
          </cell>
        </row>
        <row r="124">
          <cell r="B124" t="str">
            <v xml:space="preserve">ГУЗ "Областной кожно-венерологический диспансер" </v>
          </cell>
        </row>
        <row r="125">
          <cell r="B125" t="str">
            <v>ГУЗ "Областной медицинский центр мобилизационных резервов "Резерв"</v>
          </cell>
        </row>
        <row r="126">
          <cell r="B126" t="str">
            <v xml:space="preserve">ГУЗ "Областной онкологический диспансер" </v>
          </cell>
        </row>
        <row r="127">
          <cell r="B127" t="str">
            <v>ГУЗ "Слюдянский областной специализированный дом ребенка для детей с органическим поражением центральной нервной системы с нарушением психики"</v>
          </cell>
        </row>
        <row r="128">
          <cell r="B128" t="str">
            <v>ГУЗ "Территориальный центр медицины катастроф Иркутской области"</v>
          </cell>
        </row>
        <row r="129">
          <cell r="B129" t="str">
            <v xml:space="preserve">ОГУЗ "Иркутская областная стоматологическая поликлиника" </v>
          </cell>
        </row>
        <row r="130">
          <cell r="B130" t="str">
            <v>ОГУЗ "Ангарская областная психиатрическая больница"</v>
          </cell>
        </row>
        <row r="131">
          <cell r="B131" t="str">
            <v>ОГУЗ "Ангарская областная станция переливания крови"</v>
          </cell>
        </row>
        <row r="132">
          <cell r="B132" t="str">
            <v xml:space="preserve">ОГУЗ "Ангарский областной специализированный дом ребенка для детей с органическим поражением центральной нервной системы с нарушением психики" </v>
          </cell>
        </row>
        <row r="133">
          <cell r="B133" t="str">
            <v>ОГУЗ "Братская областная станция переливания крови"</v>
          </cell>
        </row>
        <row r="134">
          <cell r="B134" t="str">
            <v xml:space="preserve">ОГУЗ "Братский областной кожно-венерологический диспансер" </v>
          </cell>
        </row>
        <row r="135">
          <cell r="B135" t="str">
            <v>ОГУЗ "Братский областной психоневрологический диспансер"</v>
          </cell>
        </row>
        <row r="136">
          <cell r="B136" t="str">
            <v xml:space="preserve">ОГУЗ "Братский областной специализированный дом ребенка для детей с органическим поражением центральной нервной системы с нарушением психики" </v>
          </cell>
        </row>
        <row r="137">
          <cell r="B137" t="str">
            <v xml:space="preserve">ОГУЗ "Иркутская областная инфекционная клиническая больница" </v>
          </cell>
        </row>
        <row r="138">
          <cell r="B138" t="str">
            <v>ОГУЗ "Иркутский областной психоневрологический диспансер"</v>
          </cell>
        </row>
        <row r="139">
          <cell r="B139" t="str">
            <v>ОГУЗ "Иркутский областной специализированный  дом ребенка №1 для детей с органическим поражением центральной нервной системы с нарушением психики"</v>
          </cell>
        </row>
        <row r="140">
          <cell r="B140" t="str">
            <v>ОГУЗ "Иркутский областной специализированный  дом ребенка №2 для детей с органическим поражением центральной нервной системы с нарушением психики"</v>
          </cell>
        </row>
        <row r="141">
          <cell r="B141" t="str">
            <v>ОГУЗ "Иркутский областной специализированный  дом ребенка №3 для детей с органическим поражением центральной нервной системы с нарушением психики"</v>
          </cell>
        </row>
        <row r="142">
          <cell r="B142" t="str">
            <v>ОГУЗ "Иркутское областное патолого-анатомическое бюро"</v>
          </cell>
        </row>
        <row r="143">
          <cell r="B143" t="str">
            <v>ОГУЗ "Медицинский информационно-аналитический центр Иркутской области"</v>
          </cell>
        </row>
        <row r="144">
          <cell r="B144" t="str">
            <v xml:space="preserve">ОГУЗ "Областная больница № 2" </v>
          </cell>
        </row>
        <row r="145">
          <cell r="B145" t="str">
            <v>ОГУЗ "Санаторий "Нагалык"</v>
          </cell>
        </row>
        <row r="146">
          <cell r="B146" t="str">
            <v>ОГУЗ "Санаторий "Нукутская Мацеста"</v>
          </cell>
        </row>
        <row r="147">
          <cell r="B147" t="str">
            <v xml:space="preserve">ОГУЗ "Тайшетский областной кожно- венерологический диспансер" </v>
          </cell>
        </row>
        <row r="148">
          <cell r="B148" t="str">
            <v xml:space="preserve">ОГУЗ "Тулунский областной кожно-венерологический диспансер" </v>
          </cell>
        </row>
        <row r="149">
          <cell r="B149" t="str">
            <v>ОГУЗ "Усольская областная психоневрологическая больница"</v>
          </cell>
        </row>
        <row r="150">
          <cell r="B150" t="str">
            <v>ОГУЗ "Усольская областная станция переливания крови"</v>
          </cell>
        </row>
        <row r="151">
          <cell r="B151" t="str">
            <v xml:space="preserve">ОГУЗ "Усольский областной специализированный дом ребенка для детей с органическим поражением центральной нервной системы с нарушением психики" </v>
          </cell>
        </row>
        <row r="152">
          <cell r="B152" t="str">
            <v>ОГУЗ "Усть-Илимская областная станция переливания крови"</v>
          </cell>
        </row>
        <row r="153">
          <cell r="B153" t="str">
            <v>ОГУЗ "Усть-Илимский областной кожно-венерологический диспансер"</v>
          </cell>
        </row>
        <row r="154">
          <cell r="B154" t="str">
            <v>ОГУЗ "Усть-Илимский областной психоневрологический диспансер"</v>
          </cell>
        </row>
        <row r="155">
          <cell r="B155" t="str">
            <v>ОГУЗ "Усть-Ордынская областная стоматологическая поликлиника"</v>
          </cell>
        </row>
        <row r="156">
          <cell r="B156" t="str">
            <v>ОГУЗ "Усть-Ордынский областной кожно-венерологический диспансер"</v>
          </cell>
        </row>
        <row r="157">
          <cell r="B157" t="str">
            <v>ОГУЗ "Усть-Ордынский областной противотуберкулезный диспансер"</v>
          </cell>
        </row>
        <row r="158">
          <cell r="B158" t="str">
            <v>ОГУЗ "Усть-Ордынский областной психоневрологический диспансер"</v>
          </cell>
        </row>
        <row r="159">
          <cell r="B159" t="str">
            <v>ОГУЗ "Черемховская областная психиатрическая больница"</v>
          </cell>
        </row>
        <row r="160">
          <cell r="B160" t="str">
            <v>ОГУЗ "Черемховский областной дом ребенка"</v>
          </cell>
        </row>
        <row r="161">
          <cell r="B161" t="str">
            <v>МУЗ "Спецавтоздрав"</v>
          </cell>
        </row>
        <row r="162">
          <cell r="B162" t="str">
            <v>МУЗ "Клинический госпиталь ветеранов войн"</v>
          </cell>
        </row>
        <row r="163">
          <cell r="B163" t="str">
            <v>МУЗ "Городская больница №7"</v>
          </cell>
        </row>
        <row r="164">
          <cell r="B164" t="str">
            <v>МУЗ "Эхирит-Булугатская районная больница"</v>
          </cell>
        </row>
        <row r="165">
          <cell r="B165" t="str">
            <v>ГУЗ "Иркутский областной центр по профилактике и борьбе со СПИД и инфекционными заболеваниями"</v>
          </cell>
        </row>
        <row r="166">
          <cell r="B166" t="str">
            <v xml:space="preserve">ОГУЗ "Тулунский областной психоневрологический диспансер" </v>
          </cell>
        </row>
        <row r="167">
          <cell r="B167" t="str">
            <v>МУЗ "Врачебно-физкультурный диспансер "Здоровье"</v>
          </cell>
        </row>
        <row r="168">
          <cell r="B168" t="str">
            <v xml:space="preserve">Частное учреждение «Медико-санитарная часть № 36»                  </v>
          </cell>
        </row>
        <row r="169">
          <cell r="B169" t="str">
            <v xml:space="preserve">Федеральное государственное учреждение здравоохранения   «Центральная   медико-санитарная часть №  28 Федерального медико-биологического агентства» г. Ангарск                                              </v>
          </cell>
        </row>
        <row r="170">
          <cell r="B170" t="str">
            <v xml:space="preserve">Открытое акционерное общество    «Городская     стоматологическая поликлиника», г. Ангарск               </v>
          </cell>
        </row>
        <row r="171">
          <cell r="B171" t="str">
            <v xml:space="preserve">Общество с ограниченной ответственностью «Челюстно-лицевая   клиника», г. Ангарск  </v>
          </cell>
        </row>
        <row r="172">
          <cell r="B172" t="str">
            <v>Медицинская автономная некоммерческая организация  «Лечебно-диагностический  центр», Ангарск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именованиеЛПУ"/>
      <sheetName val="смп"/>
      <sheetName val="дсп"/>
      <sheetName val="апп"/>
      <sheetName val="кдпc"/>
      <sheetName val="ккп"/>
      <sheetName val="S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"/>
      <sheetName val="Лист1"/>
      <sheetName val="р5"/>
      <sheetName val="Презентация1"/>
      <sheetName val="Презентация2"/>
      <sheetName val="выборка для МО"/>
      <sheetName val="Свод_Итоги"/>
      <sheetName val="Софинанс_МУЗ"/>
      <sheetName val="ГРБС"/>
      <sheetName val="Софинанс_МО"/>
      <sheetName val="для_текста"/>
      <sheetName val="Cash Flow"/>
      <sheetName val="прил1-3"/>
      <sheetName val="таблица_5"/>
      <sheetName val="таблица_5 (2)"/>
      <sheetName val="таблица_5 (расш)"/>
      <sheetName val="МО"/>
      <sheetName val="МО (2)"/>
      <sheetName val="ГУЗ"/>
      <sheetName val="Свод"/>
      <sheetName val="Свод_МУЗ_ФФОМС"/>
      <sheetName val="Свод_ГУЗ_ФФОМС"/>
      <sheetName val="Свод_ФГУЗ_ФФОМС"/>
      <sheetName val="Свод_МУЗ_обл"/>
      <sheetName val="Свод_ГУЗ_обл"/>
      <sheetName val="список_учрежд"/>
      <sheetName val="Свод_мероприятия"/>
      <sheetName val="Свод_мероприятия (2)"/>
      <sheetName val="Список"/>
      <sheetName val="мед стат"/>
      <sheetName val="оглавление"/>
      <sheetName val="ДЦП"/>
      <sheetName val="мероприятия на сайте"/>
      <sheetName val="ккп"/>
    </sheetNames>
    <sheetDataSet>
      <sheetData sheetId="0">
        <row r="2">
          <cell r="B2" t="str">
            <v xml:space="preserve">МЛПУ "Белореченская участковая больница"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2:BA22"/>
  <sheetViews>
    <sheetView tabSelected="1" zoomScale="60" zoomScaleNormal="60" workbookViewId="0">
      <pane xSplit="4" ySplit="6" topLeftCell="AM7" activePane="bottomRight" state="frozen"/>
      <selection pane="topRight" activeCell="F1" sqref="F1"/>
      <selection pane="bottomLeft" activeCell="A6" sqref="A6"/>
      <selection pane="bottomRight" activeCell="X11" sqref="X11"/>
    </sheetView>
  </sheetViews>
  <sheetFormatPr defaultColWidth="9.140625" defaultRowHeight="15" outlineLevelCol="2" x14ac:dyDescent="0.25"/>
  <cols>
    <col min="1" max="1" width="6" style="1" customWidth="1"/>
    <col min="2" max="2" width="11.42578125" style="1" customWidth="1"/>
    <col min="3" max="3" width="69.85546875" style="9" hidden="1" customWidth="1" outlineLevel="2"/>
    <col min="4" max="4" width="37.140625" style="11" customWidth="1" collapsed="1"/>
    <col min="5" max="5" width="18.28515625" style="4" customWidth="1"/>
    <col min="6" max="8" width="15" style="4" customWidth="1"/>
    <col min="9" max="10" width="14.42578125" style="4" customWidth="1" outlineLevel="1"/>
    <col min="11" max="11" width="14" style="4" customWidth="1" outlineLevel="1"/>
    <col min="12" max="12" width="16.28515625" style="4" customWidth="1" outlineLevel="1"/>
    <col min="13" max="13" width="19.42578125" style="4" customWidth="1" outlineLevel="1"/>
    <col min="14" max="16" width="16.42578125" style="4" customWidth="1" outlineLevel="1"/>
    <col min="17" max="18" width="16.42578125" style="4" customWidth="1"/>
    <col min="19" max="19" width="15" style="4" customWidth="1"/>
    <col min="20" max="20" width="14" style="4" customWidth="1"/>
    <col min="21" max="21" width="14" style="4" customWidth="1" outlineLevel="1"/>
    <col min="22" max="22" width="17.85546875" style="4" customWidth="1"/>
    <col min="23" max="24" width="13.140625" style="4" customWidth="1" outlineLevel="1"/>
    <col min="25" max="25" width="14.5703125" style="4" customWidth="1"/>
    <col min="26" max="28" width="14.5703125" style="4" customWidth="1" outlineLevel="1"/>
    <col min="29" max="29" width="14" style="4" customWidth="1"/>
    <col min="30" max="31" width="14.140625" style="4" customWidth="1"/>
    <col min="32" max="32" width="21" style="4" customWidth="1"/>
    <col min="33" max="39" width="14.140625" style="4" customWidth="1"/>
    <col min="40" max="44" width="16" style="4" customWidth="1"/>
    <col min="45" max="45" width="15.5703125" style="4" customWidth="1"/>
    <col min="46" max="46" width="19.140625" style="4" customWidth="1"/>
    <col min="47" max="48" width="14.85546875" style="4" customWidth="1"/>
    <col min="49" max="49" width="17.5703125" style="4" customWidth="1"/>
    <col min="50" max="52" width="15.42578125" style="4" customWidth="1"/>
    <col min="53" max="53" width="16.7109375" style="7" customWidth="1"/>
    <col min="54" max="56" width="16.7109375" style="5" customWidth="1"/>
    <col min="57" max="16384" width="9.140625" style="5"/>
  </cols>
  <sheetData>
    <row r="2" spans="1:53" ht="22.5" customHeight="1" x14ac:dyDescent="0.25">
      <c r="A2" s="25" t="s">
        <v>56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</row>
    <row r="4" spans="1:53" ht="12.75" customHeight="1" x14ac:dyDescent="0.25">
      <c r="A4" s="29"/>
      <c r="B4" s="32" t="s">
        <v>0</v>
      </c>
      <c r="C4" s="31" t="s">
        <v>1</v>
      </c>
      <c r="D4" s="30" t="s">
        <v>2</v>
      </c>
      <c r="E4" s="22" t="s">
        <v>54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4"/>
    </row>
    <row r="5" spans="1:53" ht="88.5" customHeight="1" x14ac:dyDescent="0.25">
      <c r="A5" s="29"/>
      <c r="B5" s="32"/>
      <c r="C5" s="31"/>
      <c r="D5" s="30"/>
      <c r="E5" s="26" t="s">
        <v>37</v>
      </c>
      <c r="F5" s="27"/>
      <c r="G5" s="28"/>
      <c r="H5" s="22" t="s">
        <v>42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4"/>
      <c r="AH5" s="22" t="s">
        <v>43</v>
      </c>
      <c r="AI5" s="23"/>
      <c r="AJ5" s="23"/>
      <c r="AK5" s="23"/>
      <c r="AL5" s="23"/>
      <c r="AM5" s="24"/>
      <c r="AN5" s="22" t="s">
        <v>52</v>
      </c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4"/>
      <c r="AZ5" s="22" t="s">
        <v>53</v>
      </c>
      <c r="BA5" s="24"/>
    </row>
    <row r="6" spans="1:53" s="4" customFormat="1" ht="124.5" customHeight="1" x14ac:dyDescent="0.25">
      <c r="A6" s="29"/>
      <c r="B6" s="32"/>
      <c r="C6" s="31"/>
      <c r="D6" s="30"/>
      <c r="E6" s="18" t="s">
        <v>51</v>
      </c>
      <c r="F6" s="15" t="s">
        <v>38</v>
      </c>
      <c r="G6" s="15" t="s">
        <v>39</v>
      </c>
      <c r="H6" s="15" t="s">
        <v>25</v>
      </c>
      <c r="I6" s="6" t="s">
        <v>3</v>
      </c>
      <c r="J6" s="6" t="s">
        <v>10</v>
      </c>
      <c r="K6" s="6" t="s">
        <v>4</v>
      </c>
      <c r="L6" s="6" t="s">
        <v>5</v>
      </c>
      <c r="M6" s="6" t="s">
        <v>11</v>
      </c>
      <c r="N6" s="6" t="s">
        <v>6</v>
      </c>
      <c r="O6" s="6" t="s">
        <v>30</v>
      </c>
      <c r="P6" s="6" t="s">
        <v>31</v>
      </c>
      <c r="Q6" s="6" t="s">
        <v>40</v>
      </c>
      <c r="R6" s="6" t="s">
        <v>41</v>
      </c>
      <c r="S6" s="16" t="s">
        <v>7</v>
      </c>
      <c r="T6" s="16" t="s">
        <v>22</v>
      </c>
      <c r="U6" s="16" t="s">
        <v>21</v>
      </c>
      <c r="V6" s="15" t="s">
        <v>28</v>
      </c>
      <c r="W6" s="16" t="s">
        <v>35</v>
      </c>
      <c r="X6" s="16" t="s">
        <v>36</v>
      </c>
      <c r="Y6" s="16" t="s">
        <v>17</v>
      </c>
      <c r="Z6" s="16" t="s">
        <v>18</v>
      </c>
      <c r="AA6" s="16" t="s">
        <v>19</v>
      </c>
      <c r="AB6" s="16" t="s">
        <v>20</v>
      </c>
      <c r="AC6" s="6" t="s">
        <v>8</v>
      </c>
      <c r="AD6" s="16" t="s">
        <v>29</v>
      </c>
      <c r="AE6" s="16" t="s">
        <v>39</v>
      </c>
      <c r="AF6" s="15" t="s">
        <v>34</v>
      </c>
      <c r="AG6" s="16" t="s">
        <v>12</v>
      </c>
      <c r="AH6" s="16" t="s">
        <v>49</v>
      </c>
      <c r="AI6" s="16" t="s">
        <v>50</v>
      </c>
      <c r="AJ6" s="16" t="s">
        <v>51</v>
      </c>
      <c r="AK6" s="16" t="s">
        <v>38</v>
      </c>
      <c r="AL6" s="16" t="s">
        <v>39</v>
      </c>
      <c r="AM6" s="16" t="s">
        <v>44</v>
      </c>
      <c r="AN6" s="2" t="s">
        <v>23</v>
      </c>
      <c r="AO6" s="2" t="s">
        <v>45</v>
      </c>
      <c r="AP6" s="2" t="s">
        <v>46</v>
      </c>
      <c r="AQ6" s="2" t="s">
        <v>47</v>
      </c>
      <c r="AR6" s="2" t="s">
        <v>48</v>
      </c>
      <c r="AS6" s="2" t="s">
        <v>26</v>
      </c>
      <c r="AT6" s="2" t="s">
        <v>24</v>
      </c>
      <c r="AU6" s="2" t="s">
        <v>13</v>
      </c>
      <c r="AV6" s="2" t="s">
        <v>9</v>
      </c>
      <c r="AW6" s="2" t="s">
        <v>27</v>
      </c>
      <c r="AX6" s="2" t="s">
        <v>15</v>
      </c>
      <c r="AY6" s="2" t="s">
        <v>16</v>
      </c>
      <c r="AZ6" s="2" t="s">
        <v>51</v>
      </c>
      <c r="BA6" s="16" t="s">
        <v>14</v>
      </c>
    </row>
    <row r="7" spans="1:53" s="7" customFormat="1" ht="45" x14ac:dyDescent="0.25">
      <c r="A7" s="14">
        <v>92</v>
      </c>
      <c r="B7" s="3">
        <v>380149</v>
      </c>
      <c r="C7" s="17" t="s">
        <v>32</v>
      </c>
      <c r="D7" s="10" t="s">
        <v>33</v>
      </c>
      <c r="E7" s="18">
        <v>47705</v>
      </c>
      <c r="F7" s="18">
        <v>58444</v>
      </c>
      <c r="G7" s="18">
        <v>42853</v>
      </c>
      <c r="H7" s="18">
        <f t="shared" ref="H7" si="0">I7+J7+K7+L7+M7+N7+O7+P7</f>
        <v>4708</v>
      </c>
      <c r="I7" s="6">
        <v>2505</v>
      </c>
      <c r="J7" s="6">
        <v>0</v>
      </c>
      <c r="K7" s="6">
        <v>1360</v>
      </c>
      <c r="L7" s="6">
        <v>843</v>
      </c>
      <c r="M7" s="6">
        <v>0</v>
      </c>
      <c r="N7" s="6">
        <v>0</v>
      </c>
      <c r="O7" s="18">
        <v>0</v>
      </c>
      <c r="P7" s="18">
        <v>0</v>
      </c>
      <c r="Q7" s="18">
        <v>41556</v>
      </c>
      <c r="R7" s="18">
        <f t="shared" ref="R7" si="1">Q7-S7-T7-V7-AC7</f>
        <v>0</v>
      </c>
      <c r="S7" s="16">
        <v>14000</v>
      </c>
      <c r="T7" s="16">
        <v>20803</v>
      </c>
      <c r="U7" s="16">
        <v>50</v>
      </c>
      <c r="V7" s="16">
        <v>6479</v>
      </c>
      <c r="W7" s="16">
        <v>3319</v>
      </c>
      <c r="X7" s="16">
        <v>3160</v>
      </c>
      <c r="Y7" s="16">
        <v>11358</v>
      </c>
      <c r="Z7" s="16">
        <v>2000</v>
      </c>
      <c r="AA7" s="16">
        <v>1700</v>
      </c>
      <c r="AB7" s="16">
        <v>2000</v>
      </c>
      <c r="AC7" s="6">
        <v>274</v>
      </c>
      <c r="AD7" s="18">
        <v>0</v>
      </c>
      <c r="AE7" s="18">
        <v>10147</v>
      </c>
      <c r="AF7" s="16">
        <v>0</v>
      </c>
      <c r="AG7" s="16">
        <v>31500</v>
      </c>
      <c r="AH7" s="16">
        <v>0</v>
      </c>
      <c r="AI7" s="16">
        <v>57</v>
      </c>
      <c r="AJ7" s="16">
        <v>7795</v>
      </c>
      <c r="AK7" s="16">
        <v>57812</v>
      </c>
      <c r="AL7" s="16">
        <v>29214</v>
      </c>
      <c r="AM7" s="16">
        <v>8142</v>
      </c>
      <c r="AN7" s="2">
        <v>8600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3700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45799</v>
      </c>
      <c r="BA7" s="8">
        <v>16400</v>
      </c>
    </row>
    <row r="8" spans="1:53" s="13" customFormat="1" ht="14.25" customHeight="1" x14ac:dyDescent="0.2">
      <c r="A8" s="19"/>
      <c r="B8" s="19"/>
      <c r="C8" s="19"/>
      <c r="D8" s="19" t="s">
        <v>55</v>
      </c>
      <c r="E8" s="12">
        <f t="shared" ref="E8:AJ8" si="2">SUM(E7:E7)</f>
        <v>47705</v>
      </c>
      <c r="F8" s="12">
        <f t="shared" si="2"/>
        <v>58444</v>
      </c>
      <c r="G8" s="12">
        <f t="shared" si="2"/>
        <v>42853</v>
      </c>
      <c r="H8" s="12">
        <f t="shared" si="2"/>
        <v>4708</v>
      </c>
      <c r="I8" s="12">
        <f t="shared" si="2"/>
        <v>2505</v>
      </c>
      <c r="J8" s="12">
        <f t="shared" si="2"/>
        <v>0</v>
      </c>
      <c r="K8" s="12">
        <f t="shared" si="2"/>
        <v>1360</v>
      </c>
      <c r="L8" s="12">
        <f t="shared" si="2"/>
        <v>843</v>
      </c>
      <c r="M8" s="12">
        <f t="shared" si="2"/>
        <v>0</v>
      </c>
      <c r="N8" s="12">
        <f t="shared" si="2"/>
        <v>0</v>
      </c>
      <c r="O8" s="12">
        <f t="shared" si="2"/>
        <v>0</v>
      </c>
      <c r="P8" s="12">
        <f t="shared" si="2"/>
        <v>0</v>
      </c>
      <c r="Q8" s="12">
        <f t="shared" si="2"/>
        <v>41556</v>
      </c>
      <c r="R8" s="12">
        <f t="shared" si="2"/>
        <v>0</v>
      </c>
      <c r="S8" s="12">
        <f t="shared" si="2"/>
        <v>14000</v>
      </c>
      <c r="T8" s="12">
        <f t="shared" si="2"/>
        <v>20803</v>
      </c>
      <c r="U8" s="12">
        <f t="shared" si="2"/>
        <v>50</v>
      </c>
      <c r="V8" s="12">
        <f t="shared" si="2"/>
        <v>6479</v>
      </c>
      <c r="W8" s="12">
        <f t="shared" si="2"/>
        <v>3319</v>
      </c>
      <c r="X8" s="12">
        <f t="shared" si="2"/>
        <v>3160</v>
      </c>
      <c r="Y8" s="12">
        <f t="shared" si="2"/>
        <v>11358</v>
      </c>
      <c r="Z8" s="12">
        <f t="shared" si="2"/>
        <v>2000</v>
      </c>
      <c r="AA8" s="12">
        <f t="shared" si="2"/>
        <v>1700</v>
      </c>
      <c r="AB8" s="12">
        <f t="shared" si="2"/>
        <v>2000</v>
      </c>
      <c r="AC8" s="12">
        <f t="shared" si="2"/>
        <v>274</v>
      </c>
      <c r="AD8" s="12">
        <f t="shared" si="2"/>
        <v>0</v>
      </c>
      <c r="AE8" s="12">
        <f t="shared" si="2"/>
        <v>10147</v>
      </c>
      <c r="AF8" s="12">
        <f t="shared" si="2"/>
        <v>0</v>
      </c>
      <c r="AG8" s="12">
        <f t="shared" si="2"/>
        <v>31500</v>
      </c>
      <c r="AH8" s="12">
        <f t="shared" si="2"/>
        <v>0</v>
      </c>
      <c r="AI8" s="12">
        <f t="shared" si="2"/>
        <v>57</v>
      </c>
      <c r="AJ8" s="12">
        <f t="shared" si="2"/>
        <v>7795</v>
      </c>
      <c r="AK8" s="12">
        <f t="shared" ref="AK8:BA8" si="3">SUM(AK7:AK7)</f>
        <v>57812</v>
      </c>
      <c r="AL8" s="12">
        <f t="shared" si="3"/>
        <v>29214</v>
      </c>
      <c r="AM8" s="12">
        <f t="shared" si="3"/>
        <v>8142</v>
      </c>
      <c r="AN8" s="12">
        <f t="shared" si="3"/>
        <v>8600</v>
      </c>
      <c r="AO8" s="12">
        <f t="shared" si="3"/>
        <v>0</v>
      </c>
      <c r="AP8" s="12">
        <f t="shared" si="3"/>
        <v>0</v>
      </c>
      <c r="AQ8" s="12">
        <f t="shared" si="3"/>
        <v>0</v>
      </c>
      <c r="AR8" s="12">
        <f t="shared" si="3"/>
        <v>0</v>
      </c>
      <c r="AS8" s="12">
        <f t="shared" si="3"/>
        <v>0</v>
      </c>
      <c r="AT8" s="12">
        <f t="shared" si="3"/>
        <v>3700</v>
      </c>
      <c r="AU8" s="12">
        <f t="shared" si="3"/>
        <v>0</v>
      </c>
      <c r="AV8" s="12">
        <f t="shared" si="3"/>
        <v>0</v>
      </c>
      <c r="AW8" s="12">
        <f t="shared" si="3"/>
        <v>0</v>
      </c>
      <c r="AX8" s="12">
        <f t="shared" si="3"/>
        <v>0</v>
      </c>
      <c r="AY8" s="12">
        <f t="shared" si="3"/>
        <v>0</v>
      </c>
      <c r="AZ8" s="12">
        <f t="shared" si="3"/>
        <v>45799</v>
      </c>
      <c r="BA8" s="12">
        <f t="shared" si="3"/>
        <v>16400</v>
      </c>
    </row>
    <row r="10" spans="1:53" x14ac:dyDescent="0.25">
      <c r="Q10" s="4">
        <f>S7+T7+V7+AC7</f>
        <v>41556</v>
      </c>
      <c r="X10" s="4" t="s">
        <v>58</v>
      </c>
      <c r="Y10" s="4">
        <f>Y7-Z7-AA7-AB7</f>
        <v>5658</v>
      </c>
    </row>
    <row r="11" spans="1:53" x14ac:dyDescent="0.25">
      <c r="F11" s="36">
        <f>F7+Q7</f>
        <v>100000</v>
      </c>
      <c r="G11" s="36">
        <f>G7+AE7+Y7</f>
        <v>64358</v>
      </c>
    </row>
    <row r="16" spans="1:53" x14ac:dyDescent="0.25">
      <c r="D16" s="34" t="s">
        <v>57</v>
      </c>
    </row>
    <row r="17" spans="1:53" ht="30" customHeight="1" x14ac:dyDescent="0.25">
      <c r="A17" s="33">
        <v>91</v>
      </c>
      <c r="B17" s="33">
        <v>380149</v>
      </c>
      <c r="D17" s="35" t="s">
        <v>33</v>
      </c>
      <c r="E17" s="20">
        <v>47713</v>
      </c>
      <c r="F17" s="21">
        <v>87273</v>
      </c>
      <c r="G17" s="21">
        <v>84614</v>
      </c>
      <c r="H17" s="21">
        <v>6099</v>
      </c>
      <c r="I17" s="21">
        <v>3650</v>
      </c>
      <c r="J17" s="21">
        <v>0</v>
      </c>
      <c r="K17" s="21">
        <v>1500</v>
      </c>
      <c r="L17" s="21">
        <v>949</v>
      </c>
      <c r="M17" s="21">
        <v>0</v>
      </c>
      <c r="N17" s="21">
        <v>0</v>
      </c>
      <c r="O17" s="21">
        <v>0</v>
      </c>
      <c r="P17" s="21">
        <v>0</v>
      </c>
      <c r="Q17" s="21">
        <v>33327</v>
      </c>
      <c r="R17" s="21">
        <v>71</v>
      </c>
      <c r="S17" s="21">
        <v>16587</v>
      </c>
      <c r="T17" s="21">
        <v>16613</v>
      </c>
      <c r="U17" s="21">
        <v>40</v>
      </c>
      <c r="V17" s="21">
        <v>5652</v>
      </c>
      <c r="W17" s="21">
        <v>0</v>
      </c>
      <c r="X17" s="21">
        <v>0</v>
      </c>
      <c r="Y17" s="21">
        <v>11549</v>
      </c>
      <c r="Z17" s="21">
        <v>1671</v>
      </c>
      <c r="AA17" s="21">
        <v>1466</v>
      </c>
      <c r="AB17" s="21">
        <v>6028</v>
      </c>
      <c r="AC17" s="21">
        <v>56</v>
      </c>
      <c r="AD17" s="21">
        <v>0</v>
      </c>
      <c r="AE17" s="21">
        <v>2386</v>
      </c>
      <c r="AF17" s="21">
        <v>0</v>
      </c>
      <c r="AG17" s="21">
        <v>31500</v>
      </c>
      <c r="AH17" s="21">
        <v>0</v>
      </c>
      <c r="AI17" s="21">
        <v>57</v>
      </c>
      <c r="AJ17" s="21">
        <v>7795</v>
      </c>
      <c r="AK17" s="21">
        <v>57812</v>
      </c>
      <c r="AL17" s="21">
        <v>29214</v>
      </c>
      <c r="AM17" s="21">
        <v>8142</v>
      </c>
      <c r="AN17" s="21">
        <v>8800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3600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45806</v>
      </c>
      <c r="BA17" s="21">
        <v>16400</v>
      </c>
    </row>
    <row r="18" spans="1:53" x14ac:dyDescent="0.25">
      <c r="E18" s="34">
        <f>E7-E17</f>
        <v>-8</v>
      </c>
      <c r="F18" s="34">
        <f>F7-F17</f>
        <v>-28829</v>
      </c>
      <c r="G18" s="34">
        <f t="shared" ref="G18:AF18" si="4">G7-G17</f>
        <v>-41761</v>
      </c>
      <c r="H18" s="34">
        <f t="shared" si="4"/>
        <v>-1391</v>
      </c>
      <c r="I18" s="34">
        <f t="shared" si="4"/>
        <v>-1145</v>
      </c>
      <c r="J18" s="34">
        <f t="shared" si="4"/>
        <v>0</v>
      </c>
      <c r="K18" s="34">
        <f t="shared" si="4"/>
        <v>-140</v>
      </c>
      <c r="L18" s="34">
        <f t="shared" si="4"/>
        <v>-106</v>
      </c>
      <c r="M18" s="34">
        <f t="shared" si="4"/>
        <v>0</v>
      </c>
      <c r="N18" s="34">
        <f t="shared" si="4"/>
        <v>0</v>
      </c>
      <c r="O18" s="34">
        <f t="shared" si="4"/>
        <v>0</v>
      </c>
      <c r="P18" s="34">
        <f t="shared" si="4"/>
        <v>0</v>
      </c>
      <c r="Q18" s="34">
        <f t="shared" si="4"/>
        <v>8229</v>
      </c>
      <c r="R18" s="34">
        <f t="shared" si="4"/>
        <v>-71</v>
      </c>
      <c r="S18" s="34">
        <f t="shared" si="4"/>
        <v>-2587</v>
      </c>
      <c r="T18" s="34">
        <f t="shared" si="4"/>
        <v>4190</v>
      </c>
      <c r="U18" s="34">
        <f t="shared" si="4"/>
        <v>10</v>
      </c>
      <c r="V18" s="34">
        <f t="shared" si="4"/>
        <v>827</v>
      </c>
      <c r="W18" s="34">
        <f t="shared" si="4"/>
        <v>3319</v>
      </c>
      <c r="X18" s="34">
        <f t="shared" si="4"/>
        <v>3160</v>
      </c>
      <c r="Y18" s="34">
        <f t="shared" si="4"/>
        <v>-191</v>
      </c>
      <c r="Z18" s="34">
        <f t="shared" si="4"/>
        <v>329</v>
      </c>
      <c r="AA18" s="34">
        <f t="shared" si="4"/>
        <v>234</v>
      </c>
      <c r="AB18" s="34">
        <f t="shared" si="4"/>
        <v>-4028</v>
      </c>
      <c r="AC18" s="34">
        <f t="shared" si="4"/>
        <v>218</v>
      </c>
      <c r="AD18" s="34">
        <f t="shared" si="4"/>
        <v>0</v>
      </c>
      <c r="AE18" s="34">
        <f t="shared" si="4"/>
        <v>7761</v>
      </c>
      <c r="AF18" s="34">
        <f t="shared" si="4"/>
        <v>0</v>
      </c>
      <c r="AG18" s="34">
        <f t="shared" ref="AG18:AU18" si="5">AG7-AG17</f>
        <v>0</v>
      </c>
      <c r="AH18" s="34">
        <f t="shared" si="5"/>
        <v>0</v>
      </c>
      <c r="AI18" s="34">
        <f t="shared" si="5"/>
        <v>0</v>
      </c>
      <c r="AJ18" s="34">
        <f t="shared" si="5"/>
        <v>0</v>
      </c>
      <c r="AK18" s="34">
        <f t="shared" si="5"/>
        <v>0</v>
      </c>
      <c r="AL18" s="34">
        <f t="shared" si="5"/>
        <v>0</v>
      </c>
      <c r="AM18" s="34">
        <f t="shared" si="5"/>
        <v>0</v>
      </c>
      <c r="AN18" s="34">
        <f t="shared" si="5"/>
        <v>-200</v>
      </c>
      <c r="AO18" s="34">
        <f t="shared" si="5"/>
        <v>0</v>
      </c>
      <c r="AP18" s="34">
        <f t="shared" si="5"/>
        <v>0</v>
      </c>
      <c r="AQ18" s="34">
        <f t="shared" si="5"/>
        <v>0</v>
      </c>
      <c r="AR18" s="34">
        <f t="shared" si="5"/>
        <v>0</v>
      </c>
      <c r="AS18" s="34">
        <f t="shared" si="5"/>
        <v>0</v>
      </c>
      <c r="AT18" s="34">
        <f t="shared" si="5"/>
        <v>100</v>
      </c>
      <c r="AU18" s="34">
        <f t="shared" si="5"/>
        <v>0</v>
      </c>
      <c r="AV18" s="34">
        <f t="shared" ref="AV18:BA18" si="6">AV7-AV17</f>
        <v>0</v>
      </c>
      <c r="AW18" s="34">
        <f t="shared" si="6"/>
        <v>0</v>
      </c>
      <c r="AX18" s="34">
        <f t="shared" si="6"/>
        <v>0</v>
      </c>
      <c r="AY18" s="34">
        <f t="shared" si="6"/>
        <v>0</v>
      </c>
      <c r="AZ18" s="34">
        <f t="shared" si="6"/>
        <v>-7</v>
      </c>
      <c r="BA18" s="34">
        <f t="shared" si="6"/>
        <v>0</v>
      </c>
    </row>
    <row r="19" spans="1:53" x14ac:dyDescent="0.25">
      <c r="E19" s="37"/>
      <c r="F19" s="1"/>
      <c r="G19" s="1"/>
    </row>
    <row r="20" spans="1:53" x14ac:dyDescent="0.25">
      <c r="E20" s="37"/>
      <c r="F20" s="1"/>
      <c r="G20" s="1"/>
    </row>
    <row r="21" spans="1:53" x14ac:dyDescent="0.25">
      <c r="E21" s="37"/>
      <c r="F21" s="36">
        <f>F17+P17</f>
        <v>87273</v>
      </c>
      <c r="G21" s="36">
        <f>G17+V17+AA17</f>
        <v>91732</v>
      </c>
    </row>
    <row r="22" spans="1:53" x14ac:dyDescent="0.25">
      <c r="E22" s="37"/>
      <c r="F22" s="1">
        <f>F11-F21</f>
        <v>12727</v>
      </c>
      <c r="G22" s="1">
        <f>G11-G21</f>
        <v>-27374</v>
      </c>
    </row>
  </sheetData>
  <dataConsolidate/>
  <mergeCells count="11">
    <mergeCell ref="E4:BA4"/>
    <mergeCell ref="A2:BA2"/>
    <mergeCell ref="H5:AG5"/>
    <mergeCell ref="AH5:AM5"/>
    <mergeCell ref="AN5:AY5"/>
    <mergeCell ref="AZ5:BA5"/>
    <mergeCell ref="E5:G5"/>
    <mergeCell ref="A4:A6"/>
    <mergeCell ref="D4:D6"/>
    <mergeCell ref="C4:C6"/>
    <mergeCell ref="B4:B6"/>
  </mergeCells>
  <conditionalFormatting sqref="H5 AN5 AZ5 E6:G6 E4 BB4:XFD5 E3:XFD3 BB2:XFD2 A2 I6:AE6 A3:D6 AG6:XFD6 A7:XFD10 A23:XFD1048576 C16:C17 E16:XFD16 A12:XFD15 A11:E11 H11:XFD11 A18:D22 H19:XFD22 BB17:XFD18">
    <cfRule type="cellIs" dxfId="35" priority="585" operator="lessThan">
      <formula>0</formula>
    </cfRule>
  </conditionalFormatting>
  <conditionalFormatting sqref="B7">
    <cfRule type="cellIs" dxfId="34" priority="494" operator="lessThan">
      <formula>0</formula>
    </cfRule>
  </conditionalFormatting>
  <conditionalFormatting sqref="AY7:AZ7 AN7:AU7">
    <cfRule type="cellIs" dxfId="33" priority="493" operator="lessThan">
      <formula>0</formula>
    </cfRule>
  </conditionalFormatting>
  <conditionalFormatting sqref="AS6">
    <cfRule type="cellIs" dxfId="32" priority="410" operator="lessThan">
      <formula>0</formula>
    </cfRule>
  </conditionalFormatting>
  <conditionalFormatting sqref="AT6">
    <cfRule type="cellIs" dxfId="31" priority="408" operator="lessThan">
      <formula>0</formula>
    </cfRule>
  </conditionalFormatting>
  <conditionalFormatting sqref="AU6">
    <cfRule type="cellIs" dxfId="30" priority="406" operator="lessThan">
      <formula>0</formula>
    </cfRule>
  </conditionalFormatting>
  <conditionalFormatting sqref="AV7">
    <cfRule type="cellIs" dxfId="29" priority="375" operator="lessThan">
      <formula>0</formula>
    </cfRule>
  </conditionalFormatting>
  <conditionalFormatting sqref="AV6">
    <cfRule type="cellIs" dxfId="28" priority="362" operator="lessThan">
      <formula>0</formula>
    </cfRule>
  </conditionalFormatting>
  <conditionalFormatting sqref="AW7">
    <cfRule type="cellIs" dxfId="27" priority="355" operator="lessThan">
      <formula>0</formula>
    </cfRule>
  </conditionalFormatting>
  <conditionalFormatting sqref="AW6">
    <cfRule type="cellIs" dxfId="26" priority="342" operator="lessThan">
      <formula>0</formula>
    </cfRule>
  </conditionalFormatting>
  <conditionalFormatting sqref="AX7">
    <cfRule type="cellIs" dxfId="25" priority="335" operator="lessThan">
      <formula>0</formula>
    </cfRule>
  </conditionalFormatting>
  <conditionalFormatting sqref="AX6">
    <cfRule type="cellIs" dxfId="24" priority="322" operator="lessThan">
      <formula>0</formula>
    </cfRule>
  </conditionalFormatting>
  <conditionalFormatting sqref="O6">
    <cfRule type="cellIs" dxfId="23" priority="298" operator="lessThan">
      <formula>0</formula>
    </cfRule>
  </conditionalFormatting>
  <conditionalFormatting sqref="P6:R6">
    <cfRule type="cellIs" dxfId="22" priority="295" operator="lessThan">
      <formula>0</formula>
    </cfRule>
  </conditionalFormatting>
  <conditionalFormatting sqref="C7:D7">
    <cfRule type="cellIs" dxfId="21" priority="284" operator="lessThan">
      <formula>0</formula>
    </cfRule>
  </conditionalFormatting>
  <conditionalFormatting sqref="AF6">
    <cfRule type="cellIs" dxfId="20" priority="25" operator="lessThan">
      <formula>0</formula>
    </cfRule>
  </conditionalFormatting>
  <conditionalFormatting sqref="H6">
    <cfRule type="cellIs" dxfId="19" priority="22" operator="lessThan">
      <formula>0</formula>
    </cfRule>
  </conditionalFormatting>
  <conditionalFormatting sqref="E5">
    <cfRule type="cellIs" dxfId="18" priority="19" operator="lessThan">
      <formula>0</formula>
    </cfRule>
  </conditionalFormatting>
  <conditionalFormatting sqref="A16:B16">
    <cfRule type="cellIs" dxfId="17" priority="18" operator="lessThan">
      <formula>0</formula>
    </cfRule>
  </conditionalFormatting>
  <conditionalFormatting sqref="A17">
    <cfRule type="cellIs" dxfId="16" priority="17" operator="lessThan">
      <formula>0</formula>
    </cfRule>
  </conditionalFormatting>
  <conditionalFormatting sqref="B17">
    <cfRule type="cellIs" dxfId="15" priority="16" operator="lessThan">
      <formula>0</formula>
    </cfRule>
  </conditionalFormatting>
  <conditionalFormatting sqref="D16">
    <cfRule type="cellIs" dxfId="14" priority="15" operator="lessThan">
      <formula>0</formula>
    </cfRule>
  </conditionalFormatting>
  <conditionalFormatting sqref="F11:G11">
    <cfRule type="cellIs" dxfId="13" priority="14" operator="lessThan">
      <formula>0</formula>
    </cfRule>
  </conditionalFormatting>
  <conditionalFormatting sqref="E19:G22">
    <cfRule type="cellIs" dxfId="12" priority="13" operator="lessThan">
      <formula>0</formula>
    </cfRule>
  </conditionalFormatting>
  <conditionalFormatting sqref="E18:G18">
    <cfRule type="cellIs" dxfId="11" priority="12" operator="lessThan">
      <formula>0</formula>
    </cfRule>
  </conditionalFormatting>
  <conditionalFormatting sqref="E17:G17">
    <cfRule type="cellIs" dxfId="10" priority="11" operator="lessThan">
      <formula>0</formula>
    </cfRule>
  </conditionalFormatting>
  <conditionalFormatting sqref="H18:P18">
    <cfRule type="cellIs" dxfId="9" priority="10" operator="lessThan">
      <formula>0</formula>
    </cfRule>
  </conditionalFormatting>
  <conditionalFormatting sqref="H17:P17">
    <cfRule type="cellIs" dxfId="8" priority="9" operator="lessThan">
      <formula>0</formula>
    </cfRule>
  </conditionalFormatting>
  <conditionalFormatting sqref="Q18:Y18">
    <cfRule type="cellIs" dxfId="7" priority="8" operator="lessThan">
      <formula>0</formula>
    </cfRule>
  </conditionalFormatting>
  <conditionalFormatting sqref="Q17:Y17">
    <cfRule type="cellIs" dxfId="6" priority="7" operator="lessThan">
      <formula>0</formula>
    </cfRule>
  </conditionalFormatting>
  <conditionalFormatting sqref="Z18:AG18">
    <cfRule type="cellIs" dxfId="5" priority="6" operator="lessThan">
      <formula>0</formula>
    </cfRule>
  </conditionalFormatting>
  <conditionalFormatting sqref="Z17:AG17">
    <cfRule type="cellIs" dxfId="4" priority="5" operator="lessThan">
      <formula>0</formula>
    </cfRule>
  </conditionalFormatting>
  <conditionalFormatting sqref="AH18:AM18">
    <cfRule type="cellIs" dxfId="3" priority="4" operator="lessThan">
      <formula>0</formula>
    </cfRule>
  </conditionalFormatting>
  <conditionalFormatting sqref="AH17:AM17">
    <cfRule type="cellIs" dxfId="2" priority="3" operator="lessThan">
      <formula>0</formula>
    </cfRule>
  </conditionalFormatting>
  <conditionalFormatting sqref="AN18:BA18">
    <cfRule type="cellIs" dxfId="1" priority="2" operator="lessThan">
      <formula>0</formula>
    </cfRule>
  </conditionalFormatting>
  <conditionalFormatting sqref="AN17:BA17">
    <cfRule type="cellIs" dxfId="0" priority="1" operator="lessThan">
      <formula>0</formula>
    </cfRule>
  </conditionalFormatting>
  <pageMargins left="0.59055118110236227" right="0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Ибрашева Ю.А.</dc:creator>
  <cp:lastModifiedBy>Viktoria</cp:lastModifiedBy>
  <cp:revision>7</cp:revision>
  <cp:lastPrinted>2024-12-27T02:22:57Z</cp:lastPrinted>
  <dcterms:created xsi:type="dcterms:W3CDTF">2006-09-16T00:00:00Z</dcterms:created>
  <dcterms:modified xsi:type="dcterms:W3CDTF">2025-01-13T12:42:03Z</dcterms:modified>
  <dc:language>ru-RU</dc:language>
</cp:coreProperties>
</file>